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všetci" sheetId="1" r:id="rId1"/>
  </sheets>
  <calcPr calcId="145621"/>
</workbook>
</file>

<file path=xl/calcChain.xml><?xml version="1.0" encoding="utf-8"?>
<calcChain xmlns="http://schemas.openxmlformats.org/spreadsheetml/2006/main">
  <c r="Q106" i="1" l="1"/>
  <c r="Q101" i="1"/>
  <c r="Q94" i="1"/>
  <c r="Q80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35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7" i="1"/>
  <c r="G24" i="1" l="1"/>
  <c r="G56" i="1"/>
  <c r="G58" i="1"/>
  <c r="G55" i="1"/>
  <c r="G57" i="1"/>
  <c r="G54" i="1"/>
  <c r="G26" i="1"/>
  <c r="G27" i="1"/>
  <c r="G25" i="1"/>
  <c r="G23" i="1"/>
  <c r="Q107" i="1" l="1"/>
  <c r="Q105" i="1"/>
  <c r="Q104" i="1"/>
  <c r="Q103" i="1"/>
  <c r="Q102" i="1"/>
  <c r="Q100" i="1"/>
  <c r="Q99" i="1"/>
  <c r="Q98" i="1"/>
  <c r="Q97" i="1"/>
  <c r="Q96" i="1"/>
  <c r="Q95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G110" i="1" l="1"/>
  <c r="G111" i="1"/>
  <c r="G112" i="1"/>
  <c r="G87" i="1"/>
  <c r="G114" i="1"/>
  <c r="G113" i="1"/>
  <c r="G83" i="1"/>
  <c r="E119" i="1" s="1"/>
  <c r="G85" i="1"/>
  <c r="G86" i="1"/>
  <c r="G84" i="1"/>
  <c r="E120" i="1" s="1"/>
  <c r="E121" i="1" l="1"/>
  <c r="E122" i="1"/>
  <c r="E123" i="1"/>
</calcChain>
</file>

<file path=xl/sharedStrings.xml><?xml version="1.0" encoding="utf-8"?>
<sst xmlns="http://schemas.openxmlformats.org/spreadsheetml/2006/main" count="401" uniqueCount="119">
  <si>
    <t>Výsledková listina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</si>
  <si>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</si>
  <si>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</si>
  <si>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</si>
  <si>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</si>
  <si>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</si>
  <si>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</si>
  <si>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</si>
  <si>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</si>
  <si>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</si>
  <si>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</si>
  <si>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</si>
  <si>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</si>
  <si>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</si>
  <si>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</si>
  <si>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</si>
  <si>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</si>
  <si>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</si>
  <si>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Meno</t>
  </si>
  <si>
    <t>kategória:</t>
  </si>
  <si>
    <t>škola</t>
  </si>
  <si>
    <t>60 m</t>
  </si>
  <si>
    <t>výkon</t>
  </si>
  <si>
    <t>body</t>
  </si>
  <si>
    <t>skok do diaľky</t>
  </si>
  <si>
    <t>vrh guľou</t>
  </si>
  <si>
    <t>skok do výšky</t>
  </si>
  <si>
    <t>1000 m</t>
  </si>
  <si>
    <t>SÚČET BODOV</t>
  </si>
  <si>
    <t>roč.</t>
  </si>
  <si>
    <t>starší žiaci</t>
  </si>
  <si>
    <t>mladšie žiačky</t>
  </si>
  <si>
    <t>staršie žiačky</t>
  </si>
  <si>
    <t>mladší žiaci</t>
  </si>
  <si>
    <t>ZŠ s MŠ Podolie</t>
  </si>
  <si>
    <t>ZŠŠST Čachtice</t>
  </si>
  <si>
    <t>Podolie</t>
  </si>
  <si>
    <t>Čachtice</t>
  </si>
  <si>
    <t>Považany</t>
  </si>
  <si>
    <t>kriketka</t>
  </si>
  <si>
    <t>Názov školy</t>
  </si>
  <si>
    <t>súčet všetkých získaných bodov</t>
  </si>
  <si>
    <t>št. č.</t>
  </si>
  <si>
    <t>800 m</t>
  </si>
  <si>
    <t>ZŠ k. A.R. Považany</t>
  </si>
  <si>
    <t>ZŠ a ZUŠ Strání</t>
  </si>
  <si>
    <t>Strání</t>
  </si>
  <si>
    <t>umiestnenie</t>
  </si>
  <si>
    <t>celkové poradie</t>
  </si>
  <si>
    <t>Brezová "A"</t>
  </si>
  <si>
    <t>ZŠ Brezová pod B. "A"</t>
  </si>
  <si>
    <t>1. miesto</t>
  </si>
  <si>
    <t>2. miesto</t>
  </si>
  <si>
    <t>3. miesto</t>
  </si>
  <si>
    <t>4. miesto</t>
  </si>
  <si>
    <t>Lukáš Plačko</t>
  </si>
  <si>
    <t>Tomáš Demian</t>
  </si>
  <si>
    <t>Jakub Jobb</t>
  </si>
  <si>
    <t>Brezová</t>
  </si>
  <si>
    <t>Filip Michalica</t>
  </si>
  <si>
    <t>Filip Kubíček</t>
  </si>
  <si>
    <t>Rastislav Šandor</t>
  </si>
  <si>
    <t>Tristan Čík</t>
  </si>
  <si>
    <t>Nikolas Sidor</t>
  </si>
  <si>
    <t>Adriana Vašková</t>
  </si>
  <si>
    <t>Michaela Koptáková</t>
  </si>
  <si>
    <t>Kristína Zmeková</t>
  </si>
  <si>
    <t>Vanesa Vetríková</t>
  </si>
  <si>
    <t>Diana Šarudiová</t>
  </si>
  <si>
    <t>Patrícia Mihočková</t>
  </si>
  <si>
    <t>Matúš Pollák</t>
  </si>
  <si>
    <t>B</t>
  </si>
  <si>
    <t>Josef Končitík</t>
  </si>
  <si>
    <t>Adam Želibabka</t>
  </si>
  <si>
    <t>Daniel Drobný</t>
  </si>
  <si>
    <t>Alex Burza</t>
  </si>
  <si>
    <t>Filip Hradil</t>
  </si>
  <si>
    <t>Adam Bobocký</t>
  </si>
  <si>
    <t>Daniel Gabriš</t>
  </si>
  <si>
    <t>Marek Hadbábny</t>
  </si>
  <si>
    <t>Radoslav Božoň</t>
  </si>
  <si>
    <t>Matej Trnka</t>
  </si>
  <si>
    <t>Igor Lancúch</t>
  </si>
  <si>
    <t>Jakub Petr Mikláš</t>
  </si>
  <si>
    <t>Viktor Želibabka</t>
  </si>
  <si>
    <t>Branislav Danihel</t>
  </si>
  <si>
    <t>Alex Lacko</t>
  </si>
  <si>
    <t>Ondrej Červeňanský</t>
  </si>
  <si>
    <t>Sebastián Hudec</t>
  </si>
  <si>
    <t>Miloš Helbych</t>
  </si>
  <si>
    <t>Martin Surman</t>
  </si>
  <si>
    <t>Matúš Berák</t>
  </si>
  <si>
    <t>Martin Konkuš</t>
  </si>
  <si>
    <t>Barbora Vintrová</t>
  </si>
  <si>
    <t>Anna Vrbová</t>
  </si>
  <si>
    <t>Markéta Popelková</t>
  </si>
  <si>
    <t>Izabela Burzová</t>
  </si>
  <si>
    <t>Anežka Porubská</t>
  </si>
  <si>
    <t>Emma Ščepková</t>
  </si>
  <si>
    <t>Alexandra Turčeková</t>
  </si>
  <si>
    <t>Aneta Ščepková</t>
  </si>
  <si>
    <t>Eliška Smeričková</t>
  </si>
  <si>
    <t>Sarah Mária Kubicová</t>
  </si>
  <si>
    <t>Gabriela Remišová</t>
  </si>
  <si>
    <t>Sára Šandorová</t>
  </si>
  <si>
    <t>Edita Macíčková</t>
  </si>
  <si>
    <t>Klára Miklášová</t>
  </si>
  <si>
    <t>Lucie Halodová</t>
  </si>
  <si>
    <t>Erika Trsťanová</t>
  </si>
  <si>
    <t>Viktória Lacková</t>
  </si>
  <si>
    <t>Laura Kosová</t>
  </si>
  <si>
    <t>Anna Ondrejková</t>
  </si>
  <si>
    <t>Tereza Opatovská</t>
  </si>
  <si>
    <t>Andrea Zelová</t>
  </si>
  <si>
    <t>Agáta Galbavá</t>
  </si>
  <si>
    <t>Sophia Paula Zervanová</t>
  </si>
  <si>
    <t>Samuel Páleník</t>
  </si>
  <si>
    <t>CELKOVÁ VÝSLEDKOVÁ LISTINA
Podolský atletický päťboj - 4. ročník
4. 10. 2019</t>
  </si>
  <si>
    <t>5. miesto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</si>
</sst>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5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5" xfId="0" applyFill="1" applyBorder="1" applyAlignment="1">
      <alignment horizontal="center"/>
    </xf>
    <xf numFmtId="0" fontId="1" fillId="0" borderId="5" xfId="0" applyFont="1" applyBorder="1"/>
    <xf numFmtId="0" fontId="1" fillId="0" borderId="5" xfId="0" applyFont="1" applyFill="1" applyBorder="1"/>
    <xf numFmtId="0" fontId="0" fillId="0" borderId="6" xfId="0" applyBorder="1" applyAlignment="1">
      <alignment horizontal="left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2" fontId="0" fillId="2" borderId="1" xfId="0" applyNumberFormat="1" applyFill="1" applyBorder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4" xfId="0" applyBorder="1" applyAlignment="1"/>
    <xf numFmtId="0" fontId="0" fillId="2" borderId="0" xfId="0" applyFill="1" applyAlignment="1"/>
    <xf numFmtId="0" fontId="0" fillId="0" borderId="0" xfId="0" applyFill="1" applyAlignment="1"/>
    <xf numFmtId="0" fontId="0" fillId="0" borderId="0" xfId="0" applyFill="1" applyBorder="1" applyAlignment="1"/>
    <xf numFmtId="0" fontId="4" fillId="0" borderId="0" xfId="0" applyFont="1" applyBorder="1"/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2" borderId="6" xfId="0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6" fillId="0" borderId="0" xfId="0" applyFont="1" applyFill="1" applyBorder="1"/>
    <xf numFmtId="0" fontId="6" fillId="0" borderId="0" xfId="0" applyFont="1"/>
    <xf numFmtId="0" fontId="1" fillId="0" borderId="0" xfId="0" applyFont="1" applyFill="1" applyBorder="1"/>
    <xf numFmtId="0" fontId="0" fillId="0" borderId="5" xfId="0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3"/>
  <sheetViews>
    <sheetView tabSelected="1" topLeftCell="A115" zoomScale="110" zoomScaleNormal="110" workbookViewId="0">
      <selection activeCell="M117" sqref="M117"/>
    </sheetView>
  </sheetViews>
  <sheetFormatPr defaultRowHeight="15" x14ac:dyDescent="0.25"/>
  <cols>
    <col min="1" max="1" width="3.7109375" customWidth="1"/>
    <col min="2" max="2" width="15.42578125" customWidth="1"/>
    <col min="3" max="3" width="5.7109375" customWidth="1"/>
    <col min="4" max="4" width="4.7109375" customWidth="1"/>
    <col min="5" max="5" width="5.5703125" style="1" customWidth="1"/>
    <col min="6" max="6" width="17.7109375" style="4" customWidth="1"/>
    <col min="7" max="9" width="6.7109375" customWidth="1"/>
    <col min="10" max="10" width="6.7109375" style="19" customWidth="1"/>
    <col min="11" max="12" width="6.7109375" customWidth="1"/>
    <col min="13" max="14" width="7.7109375" customWidth="1"/>
    <col min="15" max="15" width="9.140625" style="27" customWidth="1"/>
    <col min="16" max="16" width="7.7109375" customWidth="1"/>
    <col min="17" max="17" width="13.140625" customWidth="1"/>
    <col min="18" max="18" width="6.5703125" style="21" customWidth="1"/>
    <col min="19" max="19" width="13.5703125" customWidth="1"/>
    <col min="20" max="20" width="12.140625" customWidth="1"/>
    <col min="21" max="21" width="12" style="24" customWidth="1"/>
  </cols>
  <sheetData>
    <row r="1" spans="1:2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1" ht="19.5" customHeight="1" x14ac:dyDescent="0.25"/>
    <row r="3" spans="1:21" ht="24" customHeight="1" x14ac:dyDescent="0.25">
      <c r="A3" s="74" t="s">
        <v>19</v>
      </c>
      <c r="B3" s="74"/>
      <c r="C3" t="s">
        <v>30</v>
      </c>
      <c r="G3" s="2"/>
      <c r="H3" s="2"/>
      <c r="I3" s="2"/>
      <c r="K3" s="2"/>
      <c r="L3" s="2"/>
      <c r="M3" s="2"/>
      <c r="N3" s="2"/>
      <c r="P3" s="2"/>
    </row>
    <row r="5" spans="1:21" x14ac:dyDescent="0.25">
      <c r="G5" s="75" t="s">
        <v>21</v>
      </c>
      <c r="H5" s="76"/>
      <c r="I5" s="75" t="s">
        <v>24</v>
      </c>
      <c r="J5" s="76"/>
      <c r="K5" s="75" t="s">
        <v>25</v>
      </c>
      <c r="L5" s="76"/>
      <c r="M5" s="75" t="s">
        <v>26</v>
      </c>
      <c r="N5" s="76"/>
      <c r="O5" s="75" t="s">
        <v>27</v>
      </c>
      <c r="P5" s="76"/>
      <c r="Q5" s="3"/>
      <c r="S5" s="5"/>
      <c r="T5" s="5"/>
      <c r="U5" s="23"/>
    </row>
    <row r="6" spans="1:21" x14ac:dyDescent="0.25">
      <c r="B6" s="6" t="s">
        <v>18</v>
      </c>
      <c r="C6" s="6"/>
      <c r="D6" s="6" t="s">
        <v>42</v>
      </c>
      <c r="E6" s="7" t="s">
        <v>29</v>
      </c>
      <c r="F6" s="12" t="s">
        <v>20</v>
      </c>
      <c r="G6" s="8" t="s">
        <v>22</v>
      </c>
      <c r="H6" s="7" t="s">
        <v>23</v>
      </c>
      <c r="I6" s="8" t="s">
        <v>22</v>
      </c>
      <c r="J6" s="7" t="s">
        <v>23</v>
      </c>
      <c r="K6" s="8" t="s">
        <v>22</v>
      </c>
      <c r="L6" s="7" t="s">
        <v>23</v>
      </c>
      <c r="M6" s="8" t="s">
        <v>22</v>
      </c>
      <c r="N6" s="7" t="s">
        <v>23</v>
      </c>
      <c r="O6" s="8" t="s">
        <v>22</v>
      </c>
      <c r="P6" s="7" t="s">
        <v>23</v>
      </c>
      <c r="Q6" s="9" t="s">
        <v>28</v>
      </c>
    </row>
    <row r="7" spans="1:21" x14ac:dyDescent="0.25">
      <c r="A7" t="s">
        <v>1</v>
      </c>
      <c r="B7" s="66" t="s">
        <v>55</v>
      </c>
      <c r="C7" s="66"/>
      <c r="D7" s="14"/>
      <c r="F7" s="4" t="s">
        <v>58</v>
      </c>
      <c r="G7" s="3">
        <v>8.1</v>
      </c>
      <c r="H7" s="5">
        <v>465</v>
      </c>
      <c r="I7" s="3">
        <v>510</v>
      </c>
      <c r="J7" s="22">
        <v>402</v>
      </c>
      <c r="K7" s="3">
        <v>9.9</v>
      </c>
      <c r="L7" s="10">
        <v>480</v>
      </c>
      <c r="M7" s="3">
        <v>145</v>
      </c>
      <c r="N7" s="10">
        <v>352</v>
      </c>
      <c r="O7" s="54">
        <v>0.14097222222222222</v>
      </c>
      <c r="P7" s="10">
        <v>457</v>
      </c>
      <c r="Q7" s="84">
        <f t="shared" ref="Q7:Q20" si="0">SUM(H7,J7,L7,N7,P7)</f>
        <v>2156</v>
      </c>
      <c r="R7" s="105" t="s">
        <v>2</v>
      </c>
    </row>
    <row r="8" spans="1:21" x14ac:dyDescent="0.25">
      <c r="A8" t="s">
        <v>2</v>
      </c>
      <c r="B8" s="2" t="s">
        <v>56</v>
      </c>
      <c r="C8" s="2"/>
      <c r="D8" s="14"/>
      <c r="F8" s="60" t="s">
        <v>58</v>
      </c>
      <c r="G8" s="3">
        <v>8.3000000000000007</v>
      </c>
      <c r="H8" s="5">
        <v>413</v>
      </c>
      <c r="I8" s="3">
        <v>443</v>
      </c>
      <c r="J8" s="22">
        <v>278</v>
      </c>
      <c r="K8" s="3">
        <v>9.24</v>
      </c>
      <c r="L8" s="10">
        <v>440</v>
      </c>
      <c r="M8" s="3">
        <v>110</v>
      </c>
      <c r="N8" s="10">
        <v>131</v>
      </c>
      <c r="O8" s="54">
        <v>0.14444444444444446</v>
      </c>
      <c r="P8" s="10">
        <v>416</v>
      </c>
      <c r="Q8" s="84">
        <f t="shared" si="0"/>
        <v>1678</v>
      </c>
      <c r="R8" s="105" t="s">
        <v>8</v>
      </c>
    </row>
    <row r="9" spans="1:21" x14ac:dyDescent="0.25">
      <c r="A9" t="s">
        <v>3</v>
      </c>
      <c r="B9" s="2" t="s">
        <v>57</v>
      </c>
      <c r="C9" s="2"/>
      <c r="D9" s="14"/>
      <c r="F9" s="60" t="s">
        <v>58</v>
      </c>
      <c r="G9" s="20">
        <v>8.1999999999999993</v>
      </c>
      <c r="H9" s="5">
        <v>439</v>
      </c>
      <c r="I9" s="3">
        <v>470</v>
      </c>
      <c r="J9" s="22">
        <v>326</v>
      </c>
      <c r="K9" s="3">
        <v>10.3</v>
      </c>
      <c r="L9" s="10">
        <v>504</v>
      </c>
      <c r="M9" s="3">
        <v>155</v>
      </c>
      <c r="N9" s="10">
        <v>426</v>
      </c>
      <c r="O9" s="54">
        <v>0.1388888888888889</v>
      </c>
      <c r="P9" s="10">
        <v>482</v>
      </c>
      <c r="Q9" s="84">
        <f t="shared" si="0"/>
        <v>2177</v>
      </c>
      <c r="R9" s="105" t="s">
        <v>1</v>
      </c>
    </row>
    <row r="10" spans="1:21" x14ac:dyDescent="0.25">
      <c r="A10" s="32" t="s">
        <v>4</v>
      </c>
      <c r="B10" s="67" t="s">
        <v>72</v>
      </c>
      <c r="C10" s="67"/>
      <c r="D10" s="50"/>
      <c r="E10" s="35"/>
      <c r="F10" s="50" t="s">
        <v>46</v>
      </c>
      <c r="G10" s="47">
        <v>8.6</v>
      </c>
      <c r="H10" s="48">
        <v>340</v>
      </c>
      <c r="I10" s="47">
        <v>448</v>
      </c>
      <c r="J10" s="46">
        <v>287</v>
      </c>
      <c r="K10" s="47">
        <v>8.57</v>
      </c>
      <c r="L10" s="48">
        <v>400</v>
      </c>
      <c r="M10" s="47">
        <v>155</v>
      </c>
      <c r="N10" s="48">
        <v>426</v>
      </c>
      <c r="O10" s="56">
        <v>0.15763888888888888</v>
      </c>
      <c r="P10" s="48">
        <v>279</v>
      </c>
      <c r="Q10" s="85">
        <f t="shared" si="0"/>
        <v>1732</v>
      </c>
      <c r="R10" s="106" t="s">
        <v>6</v>
      </c>
    </row>
    <row r="11" spans="1:21" x14ac:dyDescent="0.25">
      <c r="A11" s="32" t="s">
        <v>5</v>
      </c>
      <c r="B11" s="67" t="s">
        <v>73</v>
      </c>
      <c r="C11" s="67"/>
      <c r="D11" s="34"/>
      <c r="E11" s="35"/>
      <c r="F11" s="50" t="s">
        <v>46</v>
      </c>
      <c r="G11" s="49">
        <v>8.1999999999999993</v>
      </c>
      <c r="H11" s="48">
        <v>439</v>
      </c>
      <c r="I11" s="47">
        <v>472</v>
      </c>
      <c r="J11" s="46">
        <v>330</v>
      </c>
      <c r="K11" s="47">
        <v>10.19</v>
      </c>
      <c r="L11" s="48">
        <v>497</v>
      </c>
      <c r="M11" s="47">
        <v>150</v>
      </c>
      <c r="N11" s="48">
        <v>389</v>
      </c>
      <c r="O11" s="56">
        <v>0.14375000000000002</v>
      </c>
      <c r="P11" s="48">
        <v>424</v>
      </c>
      <c r="Q11" s="85">
        <f t="shared" si="0"/>
        <v>2079</v>
      </c>
      <c r="R11" s="106" t="s">
        <v>3</v>
      </c>
    </row>
    <row r="12" spans="1:21" x14ac:dyDescent="0.25">
      <c r="A12" s="32" t="s">
        <v>6</v>
      </c>
      <c r="B12" s="67" t="s">
        <v>74</v>
      </c>
      <c r="C12" s="67"/>
      <c r="D12" s="34"/>
      <c r="E12" s="35"/>
      <c r="F12" s="50" t="s">
        <v>46</v>
      </c>
      <c r="G12" s="47">
        <v>8.4</v>
      </c>
      <c r="H12" s="48">
        <v>388</v>
      </c>
      <c r="I12" s="47">
        <v>462</v>
      </c>
      <c r="J12" s="46">
        <v>312</v>
      </c>
      <c r="K12" s="47">
        <v>8.6999999999999993</v>
      </c>
      <c r="L12" s="48">
        <v>408</v>
      </c>
      <c r="M12" s="47">
        <v>155</v>
      </c>
      <c r="N12" s="48">
        <v>426</v>
      </c>
      <c r="O12" s="56">
        <v>0.14930555555555555</v>
      </c>
      <c r="P12" s="48">
        <v>363</v>
      </c>
      <c r="Q12" s="85">
        <f t="shared" si="0"/>
        <v>1897</v>
      </c>
      <c r="R12" s="106" t="s">
        <v>5</v>
      </c>
      <c r="S12" s="10"/>
      <c r="T12" s="10"/>
      <c r="U12" s="22"/>
    </row>
    <row r="13" spans="1:21" s="32" customFormat="1" x14ac:dyDescent="0.25">
      <c r="A13" s="32" t="s">
        <v>7</v>
      </c>
      <c r="B13" s="68" t="s">
        <v>75</v>
      </c>
      <c r="C13" s="68"/>
      <c r="D13" s="52"/>
      <c r="E13" s="25"/>
      <c r="F13" s="45" t="s">
        <v>36</v>
      </c>
      <c r="G13" s="16">
        <v>8.9</v>
      </c>
      <c r="H13" s="10">
        <v>274</v>
      </c>
      <c r="I13" s="16">
        <v>433</v>
      </c>
      <c r="J13" s="22">
        <v>261</v>
      </c>
      <c r="K13" s="16">
        <v>9.68</v>
      </c>
      <c r="L13" s="10">
        <v>466</v>
      </c>
      <c r="M13" s="16">
        <v>135</v>
      </c>
      <c r="N13" s="10">
        <v>283</v>
      </c>
      <c r="O13" s="55">
        <v>0.1451388888888889</v>
      </c>
      <c r="P13" s="10">
        <v>408</v>
      </c>
      <c r="Q13" s="86">
        <f t="shared" si="0"/>
        <v>1692</v>
      </c>
      <c r="R13" s="106" t="s">
        <v>7</v>
      </c>
      <c r="S13"/>
      <c r="T13"/>
      <c r="U13" s="24"/>
    </row>
    <row r="14" spans="1:21" s="32" customFormat="1" x14ac:dyDescent="0.25">
      <c r="A14" s="32" t="s">
        <v>8</v>
      </c>
      <c r="B14" s="68" t="s">
        <v>76</v>
      </c>
      <c r="C14" s="68"/>
      <c r="D14" s="52"/>
      <c r="E14" s="25"/>
      <c r="F14" s="45" t="s">
        <v>36</v>
      </c>
      <c r="G14" s="16">
        <v>9.1</v>
      </c>
      <c r="H14" s="10">
        <v>233</v>
      </c>
      <c r="I14" s="16">
        <v>390</v>
      </c>
      <c r="J14" s="22">
        <v>190</v>
      </c>
      <c r="K14" s="16">
        <v>5.62</v>
      </c>
      <c r="L14" s="10">
        <v>227</v>
      </c>
      <c r="M14" s="16">
        <v>125</v>
      </c>
      <c r="N14" s="10">
        <v>218</v>
      </c>
      <c r="O14" s="55">
        <v>0.14791666666666667</v>
      </c>
      <c r="P14" s="10">
        <v>378</v>
      </c>
      <c r="Q14" s="86">
        <f t="shared" si="0"/>
        <v>1246</v>
      </c>
      <c r="R14" s="106" t="s">
        <v>14</v>
      </c>
      <c r="S14"/>
      <c r="T14"/>
      <c r="U14" s="24"/>
    </row>
    <row r="15" spans="1:21" s="32" customFormat="1" x14ac:dyDescent="0.25">
      <c r="A15" s="32" t="s">
        <v>9</v>
      </c>
      <c r="B15" s="68" t="s">
        <v>77</v>
      </c>
      <c r="C15" s="68"/>
      <c r="D15" s="52"/>
      <c r="E15" s="25"/>
      <c r="F15" s="45" t="s">
        <v>36</v>
      </c>
      <c r="G15" s="16">
        <v>8.6999999999999993</v>
      </c>
      <c r="H15" s="10">
        <v>318</v>
      </c>
      <c r="I15" s="16">
        <v>425</v>
      </c>
      <c r="J15" s="22">
        <v>247</v>
      </c>
      <c r="K15" s="16">
        <v>8.4700000000000006</v>
      </c>
      <c r="L15" s="10">
        <v>394</v>
      </c>
      <c r="M15" s="16">
        <v>135</v>
      </c>
      <c r="N15" s="10">
        <v>283</v>
      </c>
      <c r="O15" s="55">
        <v>0.15763888888888888</v>
      </c>
      <c r="P15" s="10">
        <v>279</v>
      </c>
      <c r="Q15" s="86">
        <f t="shared" si="0"/>
        <v>1521</v>
      </c>
      <c r="R15" s="106" t="s">
        <v>12</v>
      </c>
      <c r="S15"/>
      <c r="T15"/>
      <c r="U15" s="24"/>
    </row>
    <row r="16" spans="1:21" x14ac:dyDescent="0.25">
      <c r="A16" s="32" t="s">
        <v>10</v>
      </c>
      <c r="B16" s="67" t="s">
        <v>78</v>
      </c>
      <c r="C16" s="67"/>
      <c r="D16" s="50"/>
      <c r="E16" s="35"/>
      <c r="F16" s="50" t="s">
        <v>37</v>
      </c>
      <c r="G16" s="47">
        <v>8.3000000000000007</v>
      </c>
      <c r="H16" s="48">
        <v>413</v>
      </c>
      <c r="I16" s="47">
        <v>490</v>
      </c>
      <c r="J16" s="46">
        <v>363</v>
      </c>
      <c r="K16" s="47">
        <v>10.26</v>
      </c>
      <c r="L16" s="48">
        <v>501</v>
      </c>
      <c r="M16" s="47">
        <v>145</v>
      </c>
      <c r="N16" s="48">
        <v>352</v>
      </c>
      <c r="O16" s="56">
        <v>0.14583333333333334</v>
      </c>
      <c r="P16" s="48">
        <v>401</v>
      </c>
      <c r="Q16" s="85">
        <f t="shared" si="0"/>
        <v>2030</v>
      </c>
      <c r="R16" s="106" t="s">
        <v>4</v>
      </c>
      <c r="S16" s="32"/>
      <c r="T16" s="32"/>
      <c r="U16" s="25"/>
    </row>
    <row r="17" spans="1:21" x14ac:dyDescent="0.25">
      <c r="A17" s="32" t="s">
        <v>11</v>
      </c>
      <c r="B17" s="67" t="s">
        <v>79</v>
      </c>
      <c r="C17" s="67"/>
      <c r="D17" s="34"/>
      <c r="E17" s="35"/>
      <c r="F17" s="50" t="s">
        <v>37</v>
      </c>
      <c r="G17" s="47">
        <v>8.4</v>
      </c>
      <c r="H17" s="48">
        <v>388</v>
      </c>
      <c r="I17" s="47">
        <v>415</v>
      </c>
      <c r="J17" s="46">
        <v>230</v>
      </c>
      <c r="K17" s="47">
        <v>7.23</v>
      </c>
      <c r="L17" s="48">
        <v>321</v>
      </c>
      <c r="M17" s="47">
        <v>145</v>
      </c>
      <c r="N17" s="48">
        <v>352</v>
      </c>
      <c r="O17" s="56">
        <v>0.14722222222222223</v>
      </c>
      <c r="P17" s="48">
        <v>385</v>
      </c>
      <c r="Q17" s="85">
        <f t="shared" si="0"/>
        <v>1676</v>
      </c>
      <c r="R17" s="106" t="s">
        <v>9</v>
      </c>
      <c r="S17" s="32"/>
      <c r="T17" s="32"/>
      <c r="U17" s="25"/>
    </row>
    <row r="18" spans="1:21" x14ac:dyDescent="0.25">
      <c r="A18" t="s">
        <v>12</v>
      </c>
      <c r="B18" s="67" t="s">
        <v>80</v>
      </c>
      <c r="C18" s="67"/>
      <c r="D18" s="50"/>
      <c r="E18" s="35"/>
      <c r="F18" s="50" t="s">
        <v>37</v>
      </c>
      <c r="G18" s="47">
        <v>8.5</v>
      </c>
      <c r="H18" s="48">
        <v>364</v>
      </c>
      <c r="I18" s="47">
        <v>433</v>
      </c>
      <c r="J18" s="46">
        <v>261</v>
      </c>
      <c r="K18" s="47">
        <v>6.96</v>
      </c>
      <c r="L18" s="48">
        <v>305</v>
      </c>
      <c r="M18" s="47">
        <v>140</v>
      </c>
      <c r="N18" s="48">
        <v>317</v>
      </c>
      <c r="O18" s="56">
        <v>0.14722222222222223</v>
      </c>
      <c r="P18" s="48">
        <v>385</v>
      </c>
      <c r="Q18" s="85">
        <f t="shared" si="0"/>
        <v>1632</v>
      </c>
      <c r="R18" s="105" t="s">
        <v>10</v>
      </c>
    </row>
    <row r="19" spans="1:21" s="32" customFormat="1" x14ac:dyDescent="0.25">
      <c r="A19" s="32" t="s">
        <v>13</v>
      </c>
      <c r="B19" s="68" t="s">
        <v>81</v>
      </c>
      <c r="C19" s="68"/>
      <c r="D19" s="52"/>
      <c r="E19" s="25"/>
      <c r="F19" s="44" t="s">
        <v>38</v>
      </c>
      <c r="G19" s="16">
        <v>8.6</v>
      </c>
      <c r="H19" s="10">
        <v>340</v>
      </c>
      <c r="I19" s="16">
        <v>482</v>
      </c>
      <c r="J19" s="22">
        <v>348</v>
      </c>
      <c r="K19" s="16">
        <v>8.31</v>
      </c>
      <c r="L19" s="10">
        <v>385</v>
      </c>
      <c r="M19" s="16">
        <v>135</v>
      </c>
      <c r="N19" s="10">
        <v>283</v>
      </c>
      <c r="O19" s="55">
        <v>0.1673611111111111</v>
      </c>
      <c r="P19" s="10">
        <v>194</v>
      </c>
      <c r="Q19" s="86">
        <f t="shared" si="0"/>
        <v>1550</v>
      </c>
      <c r="R19" s="106" t="s">
        <v>11</v>
      </c>
      <c r="S19"/>
      <c r="T19"/>
      <c r="U19" s="24"/>
    </row>
    <row r="20" spans="1:21" s="32" customFormat="1" x14ac:dyDescent="0.25">
      <c r="A20" s="32" t="s">
        <v>14</v>
      </c>
      <c r="B20" s="68" t="s">
        <v>116</v>
      </c>
      <c r="C20" s="68"/>
      <c r="D20" s="52"/>
      <c r="E20" s="25"/>
      <c r="F20" s="44" t="s">
        <v>38</v>
      </c>
      <c r="G20" s="16">
        <v>8.6</v>
      </c>
      <c r="H20" s="10">
        <v>340</v>
      </c>
      <c r="I20" s="16">
        <v>348</v>
      </c>
      <c r="J20" s="22">
        <v>127</v>
      </c>
      <c r="K20" s="16">
        <v>7.31</v>
      </c>
      <c r="L20" s="10">
        <v>326</v>
      </c>
      <c r="M20" s="16">
        <v>125</v>
      </c>
      <c r="N20" s="10">
        <v>218</v>
      </c>
      <c r="O20" s="55">
        <v>0.15416666666666667</v>
      </c>
      <c r="P20" s="48">
        <v>312</v>
      </c>
      <c r="Q20" s="86">
        <f t="shared" si="0"/>
        <v>1323</v>
      </c>
      <c r="R20" s="106" t="s">
        <v>13</v>
      </c>
      <c r="S20"/>
      <c r="T20"/>
      <c r="U20" s="24"/>
    </row>
    <row r="21" spans="1:21" s="32" customFormat="1" x14ac:dyDescent="0.25">
      <c r="B21" s="68"/>
      <c r="C21" s="68"/>
      <c r="D21" s="52"/>
      <c r="E21" s="25"/>
      <c r="F21" s="45"/>
      <c r="G21" s="10"/>
      <c r="H21" s="10"/>
      <c r="I21" s="10"/>
      <c r="J21" s="22"/>
      <c r="K21" s="10"/>
      <c r="L21" s="10"/>
      <c r="M21" s="10"/>
      <c r="N21" s="10"/>
      <c r="O21" s="72"/>
      <c r="P21" s="10"/>
      <c r="Q21" s="89"/>
      <c r="R21" s="33"/>
      <c r="S21"/>
      <c r="T21"/>
      <c r="U21" s="27"/>
    </row>
    <row r="22" spans="1:21" s="32" customFormat="1" x14ac:dyDescent="0.25">
      <c r="B22" s="68"/>
      <c r="C22" s="68"/>
      <c r="D22" s="52"/>
      <c r="E22" s="25"/>
      <c r="F22" s="38" t="s">
        <v>20</v>
      </c>
      <c r="G22" s="38" t="s">
        <v>23</v>
      </c>
      <c r="H22" s="90" t="s">
        <v>47</v>
      </c>
      <c r="I22" s="90"/>
      <c r="J22" s="22"/>
      <c r="K22" s="10"/>
      <c r="L22" s="10"/>
      <c r="M22" s="10"/>
      <c r="N22" s="10"/>
      <c r="O22" s="72"/>
      <c r="P22" s="10"/>
      <c r="Q22" s="89"/>
      <c r="R22" s="33"/>
      <c r="S22"/>
      <c r="T22"/>
      <c r="U22" s="27"/>
    </row>
    <row r="23" spans="1:21" s="32" customFormat="1" x14ac:dyDescent="0.25">
      <c r="B23" s="68"/>
      <c r="C23" s="68"/>
      <c r="D23" s="52"/>
      <c r="E23" s="25"/>
      <c r="F23" s="39" t="s">
        <v>36</v>
      </c>
      <c r="G23" s="29">
        <f>SUM(Q13:Q15)</f>
        <v>4459</v>
      </c>
      <c r="H23" s="90" t="s">
        <v>4</v>
      </c>
      <c r="I23" s="90"/>
      <c r="J23" s="22"/>
      <c r="K23" s="10"/>
      <c r="L23" s="10"/>
      <c r="M23" s="10"/>
      <c r="N23" s="10"/>
      <c r="O23" s="72"/>
      <c r="P23" s="10"/>
      <c r="Q23" s="89"/>
      <c r="R23" s="33"/>
      <c r="S23"/>
      <c r="T23"/>
      <c r="U23" s="27"/>
    </row>
    <row r="24" spans="1:21" s="32" customFormat="1" x14ac:dyDescent="0.25">
      <c r="B24" s="68"/>
      <c r="C24" s="68"/>
      <c r="D24" s="52"/>
      <c r="E24" s="25"/>
      <c r="F24" s="39" t="s">
        <v>37</v>
      </c>
      <c r="G24" s="29">
        <f>SUM(Q16:Q18)</f>
        <v>5338</v>
      </c>
      <c r="H24" s="90" t="s">
        <v>3</v>
      </c>
      <c r="I24" s="90"/>
      <c r="J24" s="22"/>
      <c r="K24" s="10"/>
      <c r="L24" s="10"/>
      <c r="M24" s="10"/>
      <c r="N24" s="10"/>
      <c r="O24" s="72"/>
      <c r="P24" s="10"/>
      <c r="Q24" s="89"/>
      <c r="R24" s="33"/>
      <c r="S24"/>
      <c r="T24"/>
      <c r="U24" s="27"/>
    </row>
    <row r="25" spans="1:21" s="32" customFormat="1" x14ac:dyDescent="0.25">
      <c r="B25" s="68"/>
      <c r="C25" s="68"/>
      <c r="D25" s="52"/>
      <c r="E25" s="25"/>
      <c r="F25" s="39" t="s">
        <v>38</v>
      </c>
      <c r="G25" s="29">
        <f>SUM(Q19:Q20)</f>
        <v>2873</v>
      </c>
      <c r="H25" s="90" t="s">
        <v>5</v>
      </c>
      <c r="I25" s="90"/>
      <c r="J25" s="22"/>
      <c r="K25" s="10"/>
      <c r="L25" s="10"/>
      <c r="M25" s="10"/>
      <c r="N25" s="10"/>
      <c r="O25" s="72"/>
      <c r="P25" s="10"/>
      <c r="Q25" s="89"/>
      <c r="R25" s="33"/>
      <c r="S25"/>
      <c r="T25"/>
      <c r="U25" s="27"/>
    </row>
    <row r="26" spans="1:21" s="32" customFormat="1" x14ac:dyDescent="0.25">
      <c r="B26" s="68"/>
      <c r="C26" s="68"/>
      <c r="D26" s="52"/>
      <c r="E26" s="25"/>
      <c r="F26" s="40" t="s">
        <v>46</v>
      </c>
      <c r="G26" s="29">
        <f>SUM(Q10:Q12)</f>
        <v>5708</v>
      </c>
      <c r="H26" s="90" t="s">
        <v>2</v>
      </c>
      <c r="I26" s="90"/>
      <c r="J26" s="22"/>
      <c r="K26" s="10"/>
      <c r="L26" s="10"/>
      <c r="M26" s="10"/>
      <c r="N26" s="10"/>
      <c r="O26" s="72"/>
      <c r="P26" s="10"/>
      <c r="Q26" s="89"/>
      <c r="R26" s="33"/>
      <c r="S26"/>
      <c r="T26"/>
      <c r="U26" s="27"/>
    </row>
    <row r="27" spans="1:21" x14ac:dyDescent="0.25">
      <c r="B27" s="77"/>
      <c r="C27" s="77"/>
      <c r="E27" s="17"/>
      <c r="F27" s="40" t="s">
        <v>49</v>
      </c>
      <c r="G27" s="29">
        <f>SUM(Q7:Q9)</f>
        <v>6011</v>
      </c>
      <c r="H27" s="90" t="s">
        <v>1</v>
      </c>
      <c r="I27" s="90"/>
      <c r="J27" s="23"/>
      <c r="K27" s="5"/>
      <c r="L27" s="5"/>
      <c r="M27" s="5"/>
      <c r="N27" s="5"/>
      <c r="O27" s="23"/>
      <c r="P27" s="5"/>
      <c r="Q27" s="5"/>
    </row>
    <row r="28" spans="1:21" x14ac:dyDescent="0.25">
      <c r="B28" s="77"/>
      <c r="C28" s="77"/>
      <c r="F28" s="15"/>
      <c r="G28" s="5"/>
      <c r="H28" s="5"/>
      <c r="I28" s="5"/>
      <c r="J28" s="23"/>
      <c r="K28" s="5"/>
      <c r="L28" s="5"/>
      <c r="M28" s="5"/>
      <c r="N28" s="5"/>
      <c r="O28" s="23"/>
      <c r="P28" s="5"/>
      <c r="Q28" s="5"/>
    </row>
    <row r="29" spans="1:21" x14ac:dyDescent="0.25">
      <c r="A29" s="73" t="s">
        <v>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1" spans="1:21" ht="24" customHeight="1" x14ac:dyDescent="0.25">
      <c r="A31" s="74" t="s">
        <v>19</v>
      </c>
      <c r="B31" s="74"/>
      <c r="C31" t="s">
        <v>33</v>
      </c>
      <c r="G31" s="2"/>
      <c r="H31" s="2"/>
      <c r="I31" s="2"/>
      <c r="K31" s="2"/>
      <c r="L31" s="2"/>
      <c r="M31" s="2"/>
      <c r="N31" s="2"/>
      <c r="P31" s="2"/>
    </row>
    <row r="33" spans="1:21" x14ac:dyDescent="0.25">
      <c r="G33" s="75" t="s">
        <v>21</v>
      </c>
      <c r="H33" s="80"/>
      <c r="I33" s="75" t="s">
        <v>24</v>
      </c>
      <c r="J33" s="76"/>
      <c r="K33" s="75" t="s">
        <v>39</v>
      </c>
      <c r="L33" s="76"/>
      <c r="M33" s="75" t="s">
        <v>26</v>
      </c>
      <c r="N33" s="76"/>
      <c r="O33" s="75" t="s">
        <v>27</v>
      </c>
      <c r="P33" s="76"/>
      <c r="Q33" s="3"/>
    </row>
    <row r="34" spans="1:21" x14ac:dyDescent="0.25">
      <c r="B34" s="6" t="s">
        <v>18</v>
      </c>
      <c r="C34" s="6"/>
      <c r="D34" s="6" t="s">
        <v>42</v>
      </c>
      <c r="E34" s="7" t="s">
        <v>29</v>
      </c>
      <c r="F34" s="12" t="s">
        <v>20</v>
      </c>
      <c r="G34" s="8" t="s">
        <v>22</v>
      </c>
      <c r="H34" s="81" t="s">
        <v>23</v>
      </c>
      <c r="I34" s="8" t="s">
        <v>22</v>
      </c>
      <c r="J34" s="7" t="s">
        <v>23</v>
      </c>
      <c r="K34" s="8" t="s">
        <v>22</v>
      </c>
      <c r="L34" s="7" t="s">
        <v>23</v>
      </c>
      <c r="M34" s="8" t="s">
        <v>22</v>
      </c>
      <c r="N34" s="7" t="s">
        <v>23</v>
      </c>
      <c r="O34" s="8" t="s">
        <v>22</v>
      </c>
      <c r="P34" s="7" t="s">
        <v>23</v>
      </c>
      <c r="Q34" s="9" t="s">
        <v>28</v>
      </c>
      <c r="R34" s="36"/>
    </row>
    <row r="35" spans="1:21" x14ac:dyDescent="0.25">
      <c r="A35" t="s">
        <v>1</v>
      </c>
      <c r="B35" s="66" t="s">
        <v>59</v>
      </c>
      <c r="C35" s="66"/>
      <c r="D35" s="51"/>
      <c r="F35" s="61" t="s">
        <v>58</v>
      </c>
      <c r="G35" s="3">
        <v>8.1</v>
      </c>
      <c r="H35" s="82">
        <v>465</v>
      </c>
      <c r="I35" s="3">
        <v>430</v>
      </c>
      <c r="J35" s="22">
        <v>255</v>
      </c>
      <c r="K35" s="3">
        <v>41.46</v>
      </c>
      <c r="L35" s="10">
        <v>236</v>
      </c>
      <c r="M35" s="3">
        <v>125</v>
      </c>
      <c r="N35" s="10">
        <v>218</v>
      </c>
      <c r="O35" s="54">
        <v>0.16319444444444445</v>
      </c>
      <c r="P35" s="10">
        <v>228</v>
      </c>
      <c r="Q35" s="84">
        <f t="shared" ref="Q35:Q51" si="1">SUM(H35,J35,L35,N35,P35)</f>
        <v>1402</v>
      </c>
      <c r="R35" s="103" t="s">
        <v>1</v>
      </c>
    </row>
    <row r="36" spans="1:21" x14ac:dyDescent="0.25">
      <c r="A36" t="s">
        <v>2</v>
      </c>
      <c r="B36" s="2" t="s">
        <v>60</v>
      </c>
      <c r="C36" s="2"/>
      <c r="D36" s="51"/>
      <c r="F36" s="61" t="s">
        <v>58</v>
      </c>
      <c r="G36" s="3">
        <v>9</v>
      </c>
      <c r="H36" s="82">
        <v>253</v>
      </c>
      <c r="I36" s="3">
        <v>381</v>
      </c>
      <c r="J36" s="22">
        <v>176</v>
      </c>
      <c r="K36" s="3">
        <v>26.92</v>
      </c>
      <c r="L36" s="10">
        <v>119</v>
      </c>
      <c r="M36" s="3">
        <v>120</v>
      </c>
      <c r="N36" s="10">
        <v>188</v>
      </c>
      <c r="O36" s="54">
        <v>0.15416666666666667</v>
      </c>
      <c r="P36" s="10">
        <v>312</v>
      </c>
      <c r="Q36" s="84">
        <f t="shared" si="1"/>
        <v>1048</v>
      </c>
      <c r="R36" s="103" t="s">
        <v>4</v>
      </c>
    </row>
    <row r="37" spans="1:21" x14ac:dyDescent="0.25">
      <c r="A37" t="s">
        <v>3</v>
      </c>
      <c r="B37" s="68" t="s">
        <v>61</v>
      </c>
      <c r="C37" s="68"/>
      <c r="D37" s="32"/>
      <c r="E37" s="25"/>
      <c r="F37" s="61" t="s">
        <v>58</v>
      </c>
      <c r="G37" s="16">
        <v>8.4</v>
      </c>
      <c r="H37" s="42">
        <v>388</v>
      </c>
      <c r="I37" s="16">
        <v>407</v>
      </c>
      <c r="J37" s="22">
        <v>217</v>
      </c>
      <c r="K37" s="16">
        <v>27.31</v>
      </c>
      <c r="L37" s="10">
        <v>122</v>
      </c>
      <c r="M37" s="16">
        <v>120</v>
      </c>
      <c r="N37" s="10">
        <v>188</v>
      </c>
      <c r="O37" s="55">
        <v>0.15763888888888888</v>
      </c>
      <c r="P37" s="10">
        <v>279</v>
      </c>
      <c r="Q37" s="84">
        <f t="shared" si="1"/>
        <v>1194</v>
      </c>
      <c r="R37" s="103" t="s">
        <v>3</v>
      </c>
      <c r="S37" s="10"/>
      <c r="T37" s="10"/>
      <c r="U37" s="22"/>
    </row>
    <row r="38" spans="1:21" x14ac:dyDescent="0.25">
      <c r="A38" t="s">
        <v>4</v>
      </c>
      <c r="B38" s="67" t="s">
        <v>82</v>
      </c>
      <c r="C38" s="67"/>
      <c r="D38" s="50"/>
      <c r="E38" s="35"/>
      <c r="F38" s="50" t="s">
        <v>46</v>
      </c>
      <c r="G38" s="47">
        <v>8.6</v>
      </c>
      <c r="H38" s="83">
        <v>340</v>
      </c>
      <c r="I38" s="47">
        <v>379</v>
      </c>
      <c r="J38" s="46">
        <v>173</v>
      </c>
      <c r="K38" s="47">
        <v>42.13</v>
      </c>
      <c r="L38" s="48">
        <v>242</v>
      </c>
      <c r="M38" s="47">
        <v>125</v>
      </c>
      <c r="N38" s="48">
        <v>218</v>
      </c>
      <c r="O38" s="56">
        <v>0.16319444444444445</v>
      </c>
      <c r="P38" s="48">
        <v>228</v>
      </c>
      <c r="Q38" s="85">
        <f t="shared" si="1"/>
        <v>1201</v>
      </c>
      <c r="R38" s="103" t="s">
        <v>2</v>
      </c>
      <c r="S38" s="10"/>
      <c r="T38" s="5"/>
      <c r="U38" s="23"/>
    </row>
    <row r="39" spans="1:21" x14ac:dyDescent="0.25">
      <c r="A39" t="s">
        <v>5</v>
      </c>
      <c r="B39" s="67" t="s">
        <v>83</v>
      </c>
      <c r="C39" s="67"/>
      <c r="D39" s="34"/>
      <c r="E39" s="35"/>
      <c r="F39" s="50" t="s">
        <v>46</v>
      </c>
      <c r="G39" s="47">
        <v>9.8000000000000007</v>
      </c>
      <c r="H39" s="83">
        <v>115</v>
      </c>
      <c r="I39" s="47">
        <v>330</v>
      </c>
      <c r="J39" s="46">
        <v>103</v>
      </c>
      <c r="K39" s="47">
        <v>36.5</v>
      </c>
      <c r="L39" s="48">
        <v>196</v>
      </c>
      <c r="M39" s="47">
        <v>100</v>
      </c>
      <c r="N39" s="48">
        <v>81</v>
      </c>
      <c r="O39" s="56">
        <v>0.18611111111111112</v>
      </c>
      <c r="P39" s="48">
        <v>71</v>
      </c>
      <c r="Q39" s="85">
        <f t="shared" si="1"/>
        <v>566</v>
      </c>
      <c r="R39" s="103" t="s">
        <v>12</v>
      </c>
      <c r="S39" s="10"/>
      <c r="T39" s="5"/>
      <c r="U39" s="23"/>
    </row>
    <row r="40" spans="1:21" x14ac:dyDescent="0.25">
      <c r="A40" t="s">
        <v>6</v>
      </c>
      <c r="B40" s="67" t="s">
        <v>84</v>
      </c>
      <c r="C40" s="67"/>
      <c r="D40" s="50"/>
      <c r="E40" s="35"/>
      <c r="F40" s="50" t="s">
        <v>46</v>
      </c>
      <c r="G40" s="47">
        <v>9.1999999999999993</v>
      </c>
      <c r="H40" s="83">
        <v>214</v>
      </c>
      <c r="I40" s="47">
        <v>358</v>
      </c>
      <c r="J40" s="46">
        <v>142</v>
      </c>
      <c r="K40" s="47">
        <v>29.81</v>
      </c>
      <c r="L40" s="48">
        <v>142</v>
      </c>
      <c r="M40" s="47">
        <v>115</v>
      </c>
      <c r="N40" s="48">
        <v>159</v>
      </c>
      <c r="O40" s="56">
        <v>0.17847222222222223</v>
      </c>
      <c r="P40" s="48">
        <v>114</v>
      </c>
      <c r="Q40" s="85">
        <f t="shared" si="1"/>
        <v>771</v>
      </c>
      <c r="R40" s="103" t="s">
        <v>8</v>
      </c>
      <c r="S40" s="10"/>
      <c r="T40" s="5"/>
      <c r="U40" s="23"/>
    </row>
    <row r="41" spans="1:21" s="32" customFormat="1" x14ac:dyDescent="0.25">
      <c r="A41" s="32" t="s">
        <v>7</v>
      </c>
      <c r="B41" s="68" t="s">
        <v>85</v>
      </c>
      <c r="C41" s="68"/>
      <c r="D41" s="52"/>
      <c r="E41" s="25"/>
      <c r="F41" s="45" t="s">
        <v>36</v>
      </c>
      <c r="G41" s="16">
        <v>10.1</v>
      </c>
      <c r="H41" s="42">
        <v>75</v>
      </c>
      <c r="I41" s="16">
        <v>358</v>
      </c>
      <c r="J41" s="22">
        <v>142</v>
      </c>
      <c r="K41" s="16">
        <v>39.770000000000003</v>
      </c>
      <c r="L41" s="10">
        <v>222</v>
      </c>
      <c r="M41" s="16">
        <v>100</v>
      </c>
      <c r="N41" s="10">
        <v>81</v>
      </c>
      <c r="O41" s="55">
        <v>0.16458333333333333</v>
      </c>
      <c r="P41" s="10">
        <v>216</v>
      </c>
      <c r="Q41" s="86">
        <f t="shared" si="1"/>
        <v>736</v>
      </c>
      <c r="R41" s="104" t="s">
        <v>9</v>
      </c>
      <c r="S41" s="10"/>
      <c r="T41" s="10"/>
      <c r="U41" s="22"/>
    </row>
    <row r="42" spans="1:21" s="32" customFormat="1" x14ac:dyDescent="0.25">
      <c r="A42" s="32" t="s">
        <v>8</v>
      </c>
      <c r="B42" s="68" t="s">
        <v>86</v>
      </c>
      <c r="C42" s="68"/>
      <c r="D42" s="52"/>
      <c r="E42" s="25"/>
      <c r="F42" s="45" t="s">
        <v>36</v>
      </c>
      <c r="G42" s="16">
        <v>9.3000000000000007</v>
      </c>
      <c r="H42" s="42">
        <v>196</v>
      </c>
      <c r="I42" s="16">
        <v>304</v>
      </c>
      <c r="J42" s="22">
        <v>70</v>
      </c>
      <c r="K42" s="16">
        <v>35.76</v>
      </c>
      <c r="L42" s="10">
        <v>190</v>
      </c>
      <c r="M42" s="16">
        <v>115</v>
      </c>
      <c r="N42" s="10">
        <v>159</v>
      </c>
      <c r="O42" s="55">
        <v>0.20902777777777778</v>
      </c>
      <c r="P42" s="10">
        <v>1</v>
      </c>
      <c r="Q42" s="86">
        <f t="shared" si="1"/>
        <v>616</v>
      </c>
      <c r="R42" s="104" t="s">
        <v>10</v>
      </c>
      <c r="S42" s="10"/>
      <c r="T42" s="10"/>
      <c r="U42" s="22"/>
    </row>
    <row r="43" spans="1:21" s="32" customFormat="1" x14ac:dyDescent="0.25">
      <c r="A43" s="32" t="s">
        <v>9</v>
      </c>
      <c r="B43" s="68" t="s">
        <v>87</v>
      </c>
      <c r="C43" s="68"/>
      <c r="D43" s="52"/>
      <c r="E43" s="25"/>
      <c r="F43" s="45" t="s">
        <v>36</v>
      </c>
      <c r="G43" s="16">
        <v>10.9</v>
      </c>
      <c r="H43" s="42">
        <v>9</v>
      </c>
      <c r="I43" s="16">
        <v>285</v>
      </c>
      <c r="J43" s="22">
        <v>49</v>
      </c>
      <c r="K43" s="16">
        <v>22.8</v>
      </c>
      <c r="L43" s="10">
        <v>88</v>
      </c>
      <c r="M43" s="16">
        <v>105</v>
      </c>
      <c r="N43" s="10">
        <v>105</v>
      </c>
      <c r="O43" s="55">
        <v>0.1875</v>
      </c>
      <c r="P43" s="10">
        <v>64</v>
      </c>
      <c r="Q43" s="86">
        <f t="shared" si="1"/>
        <v>315</v>
      </c>
      <c r="R43" s="104" t="s">
        <v>16</v>
      </c>
      <c r="S43" s="10"/>
      <c r="T43" s="10"/>
      <c r="U43" s="22"/>
    </row>
    <row r="44" spans="1:21" x14ac:dyDescent="0.25">
      <c r="A44" s="32" t="s">
        <v>10</v>
      </c>
      <c r="B44" s="67" t="s">
        <v>88</v>
      </c>
      <c r="C44" s="67"/>
      <c r="D44" s="34"/>
      <c r="E44" s="35"/>
      <c r="F44" s="50" t="s">
        <v>37</v>
      </c>
      <c r="G44" s="47">
        <v>9.6999999999999993</v>
      </c>
      <c r="H44" s="83">
        <v>129</v>
      </c>
      <c r="I44" s="47">
        <v>327</v>
      </c>
      <c r="J44" s="46">
        <v>99</v>
      </c>
      <c r="K44" s="47">
        <v>27.6</v>
      </c>
      <c r="L44" s="48">
        <v>124</v>
      </c>
      <c r="M44" s="47">
        <v>90</v>
      </c>
      <c r="N44" s="48">
        <v>39</v>
      </c>
      <c r="O44" s="56">
        <v>0.18888888888888888</v>
      </c>
      <c r="P44" s="48">
        <v>57</v>
      </c>
      <c r="Q44" s="85">
        <f t="shared" si="1"/>
        <v>448</v>
      </c>
      <c r="R44" s="104" t="s">
        <v>14</v>
      </c>
    </row>
    <row r="45" spans="1:21" x14ac:dyDescent="0.25">
      <c r="A45" s="32" t="s">
        <v>11</v>
      </c>
      <c r="B45" s="67" t="s">
        <v>89</v>
      </c>
      <c r="C45" s="67"/>
      <c r="D45" s="50"/>
      <c r="E45" s="35"/>
      <c r="F45" s="50" t="s">
        <v>37</v>
      </c>
      <c r="G45" s="47">
        <v>9.5</v>
      </c>
      <c r="H45" s="83">
        <v>161</v>
      </c>
      <c r="I45" s="47">
        <v>350</v>
      </c>
      <c r="J45" s="46">
        <v>130</v>
      </c>
      <c r="K45" s="47">
        <v>25.4</v>
      </c>
      <c r="L45" s="48">
        <v>107</v>
      </c>
      <c r="M45" s="47">
        <v>105</v>
      </c>
      <c r="N45" s="48">
        <v>105</v>
      </c>
      <c r="O45" s="56">
        <v>0.18541666666666667</v>
      </c>
      <c r="P45" s="48">
        <v>74</v>
      </c>
      <c r="Q45" s="85">
        <f t="shared" si="1"/>
        <v>577</v>
      </c>
      <c r="R45" s="104" t="s">
        <v>11</v>
      </c>
    </row>
    <row r="46" spans="1:21" x14ac:dyDescent="0.25">
      <c r="A46" s="32" t="s">
        <v>12</v>
      </c>
      <c r="B46" s="67" t="s">
        <v>90</v>
      </c>
      <c r="C46" s="67"/>
      <c r="D46" s="50"/>
      <c r="E46" s="35"/>
      <c r="F46" s="50" t="s">
        <v>37</v>
      </c>
      <c r="G46" s="47">
        <v>10</v>
      </c>
      <c r="H46" s="83">
        <v>88</v>
      </c>
      <c r="I46" s="47">
        <v>365</v>
      </c>
      <c r="J46" s="46">
        <v>152</v>
      </c>
      <c r="K46" s="47">
        <v>32.520000000000003</v>
      </c>
      <c r="L46" s="48">
        <v>163</v>
      </c>
      <c r="M46" s="47">
        <v>125</v>
      </c>
      <c r="N46" s="48">
        <v>218</v>
      </c>
      <c r="O46" s="56">
        <v>0.15972222222222224</v>
      </c>
      <c r="P46" s="48">
        <v>259</v>
      </c>
      <c r="Q46" s="85">
        <f t="shared" si="1"/>
        <v>880</v>
      </c>
      <c r="R46" s="104" t="s">
        <v>7</v>
      </c>
      <c r="S46" s="32"/>
      <c r="T46" s="32"/>
      <c r="U46" s="25"/>
    </row>
    <row r="47" spans="1:21" s="32" customFormat="1" x14ac:dyDescent="0.25">
      <c r="A47" s="32" t="s">
        <v>13</v>
      </c>
      <c r="B47" s="68" t="s">
        <v>91</v>
      </c>
      <c r="C47" s="68"/>
      <c r="D47" s="52"/>
      <c r="E47" s="25"/>
      <c r="F47" s="45" t="s">
        <v>38</v>
      </c>
      <c r="G47" s="16">
        <v>11.8</v>
      </c>
      <c r="H47" s="42">
        <v>0</v>
      </c>
      <c r="I47" s="16">
        <v>293</v>
      </c>
      <c r="J47" s="22">
        <v>58</v>
      </c>
      <c r="K47" s="16">
        <v>18.600000000000001</v>
      </c>
      <c r="L47" s="10">
        <v>56</v>
      </c>
      <c r="M47" s="16">
        <v>95</v>
      </c>
      <c r="N47" s="10">
        <v>59</v>
      </c>
      <c r="O47" s="55">
        <v>0.18819444444444444</v>
      </c>
      <c r="P47" s="10">
        <v>60</v>
      </c>
      <c r="Q47" s="86">
        <f t="shared" si="1"/>
        <v>233</v>
      </c>
      <c r="R47" s="104" t="s">
        <v>17</v>
      </c>
      <c r="S47"/>
      <c r="T47"/>
      <c r="U47" s="27"/>
    </row>
    <row r="48" spans="1:21" s="32" customFormat="1" x14ac:dyDescent="0.25">
      <c r="A48" s="32" t="s">
        <v>14</v>
      </c>
      <c r="B48" s="69" t="s">
        <v>92</v>
      </c>
      <c r="C48" s="69"/>
      <c r="D48" s="52"/>
      <c r="E48" s="25"/>
      <c r="F48" s="45" t="s">
        <v>38</v>
      </c>
      <c r="G48" s="16">
        <v>10.6</v>
      </c>
      <c r="H48" s="42">
        <v>27</v>
      </c>
      <c r="I48" s="16">
        <v>323</v>
      </c>
      <c r="J48" s="22">
        <v>94</v>
      </c>
      <c r="K48" s="16">
        <v>24.42</v>
      </c>
      <c r="L48" s="10">
        <v>100</v>
      </c>
      <c r="M48" s="16">
        <v>110</v>
      </c>
      <c r="N48" s="10">
        <v>131</v>
      </c>
      <c r="O48" s="55">
        <v>0.21527777777777779</v>
      </c>
      <c r="P48" s="10">
        <v>0</v>
      </c>
      <c r="Q48" s="86">
        <f t="shared" si="1"/>
        <v>352</v>
      </c>
      <c r="R48" s="104" t="s">
        <v>15</v>
      </c>
      <c r="S48"/>
      <c r="T48"/>
      <c r="U48" s="27"/>
    </row>
    <row r="49" spans="1:21" s="32" customFormat="1" x14ac:dyDescent="0.25">
      <c r="A49" s="32" t="s">
        <v>15</v>
      </c>
      <c r="B49" s="67" t="s">
        <v>62</v>
      </c>
      <c r="C49" s="67" t="s">
        <v>71</v>
      </c>
      <c r="D49" s="50"/>
      <c r="E49" s="35"/>
      <c r="F49" s="79" t="s">
        <v>58</v>
      </c>
      <c r="G49" s="47">
        <v>9.8000000000000007</v>
      </c>
      <c r="H49" s="83">
        <v>115</v>
      </c>
      <c r="I49" s="47">
        <v>369</v>
      </c>
      <c r="J49" s="46">
        <v>158</v>
      </c>
      <c r="K49" s="47">
        <v>38.369999999999997</v>
      </c>
      <c r="L49" s="48">
        <v>211</v>
      </c>
      <c r="M49" s="47">
        <v>125</v>
      </c>
      <c r="N49" s="48">
        <v>218</v>
      </c>
      <c r="O49" s="56">
        <v>0.16250000000000001</v>
      </c>
      <c r="P49" s="48">
        <v>234</v>
      </c>
      <c r="Q49" s="85">
        <f t="shared" si="1"/>
        <v>936</v>
      </c>
      <c r="R49" s="104" t="s">
        <v>6</v>
      </c>
      <c r="S49"/>
      <c r="T49"/>
      <c r="U49" s="24"/>
    </row>
    <row r="50" spans="1:21" x14ac:dyDescent="0.25">
      <c r="A50" t="s">
        <v>16</v>
      </c>
      <c r="B50" s="67" t="s">
        <v>63</v>
      </c>
      <c r="C50" s="67" t="s">
        <v>71</v>
      </c>
      <c r="D50" s="34"/>
      <c r="E50" s="35"/>
      <c r="F50" s="79" t="s">
        <v>58</v>
      </c>
      <c r="G50" s="47">
        <v>9.1</v>
      </c>
      <c r="H50" s="83">
        <v>233</v>
      </c>
      <c r="I50" s="47">
        <v>416</v>
      </c>
      <c r="J50" s="46">
        <v>232</v>
      </c>
      <c r="K50" s="47">
        <v>37.68</v>
      </c>
      <c r="L50" s="48">
        <v>205</v>
      </c>
      <c r="M50" s="47">
        <v>125</v>
      </c>
      <c r="N50" s="48">
        <v>218</v>
      </c>
      <c r="O50" s="56">
        <v>0.17777777777777778</v>
      </c>
      <c r="P50" s="48">
        <v>118</v>
      </c>
      <c r="Q50" s="85">
        <f t="shared" si="1"/>
        <v>1006</v>
      </c>
      <c r="R50" s="105" t="s">
        <v>5</v>
      </c>
    </row>
    <row r="51" spans="1:21" x14ac:dyDescent="0.25">
      <c r="A51" t="s">
        <v>17</v>
      </c>
      <c r="B51" s="69" t="s">
        <v>70</v>
      </c>
      <c r="C51" s="69" t="s">
        <v>71</v>
      </c>
      <c r="D51" s="45"/>
      <c r="E51" s="22"/>
      <c r="F51" s="45" t="s">
        <v>36</v>
      </c>
      <c r="G51" s="16">
        <v>10.1</v>
      </c>
      <c r="H51" s="42">
        <v>75</v>
      </c>
      <c r="I51" s="10">
        <v>300</v>
      </c>
      <c r="J51" s="43">
        <v>66</v>
      </c>
      <c r="K51" s="10">
        <v>29.82</v>
      </c>
      <c r="L51" s="42">
        <v>142</v>
      </c>
      <c r="M51" s="10">
        <v>110</v>
      </c>
      <c r="N51" s="42">
        <v>131</v>
      </c>
      <c r="O51" s="72">
        <v>0.18819444444444444</v>
      </c>
      <c r="P51" s="42">
        <v>60</v>
      </c>
      <c r="Q51" s="86">
        <f t="shared" si="1"/>
        <v>474</v>
      </c>
      <c r="R51" s="105" t="s">
        <v>13</v>
      </c>
    </row>
    <row r="52" spans="1:21" x14ac:dyDescent="0.25">
      <c r="B52" s="69"/>
      <c r="C52" s="69"/>
      <c r="D52" s="45"/>
      <c r="E52" s="22"/>
      <c r="F52" s="45"/>
      <c r="G52" s="10"/>
      <c r="H52" s="10"/>
      <c r="I52" s="10"/>
      <c r="J52" s="22"/>
      <c r="K52" s="10"/>
      <c r="L52" s="10"/>
      <c r="M52" s="10"/>
      <c r="N52" s="10"/>
      <c r="O52" s="72"/>
      <c r="P52" s="10"/>
      <c r="Q52" s="89"/>
      <c r="U52" s="27"/>
    </row>
    <row r="53" spans="1:21" x14ac:dyDescent="0.25">
      <c r="B53" s="69"/>
      <c r="C53" s="69"/>
      <c r="D53" s="45"/>
      <c r="E53" s="22"/>
      <c r="F53" s="38" t="s">
        <v>20</v>
      </c>
      <c r="G53" s="38" t="s">
        <v>23</v>
      </c>
      <c r="H53" s="90" t="s">
        <v>47</v>
      </c>
      <c r="I53" s="90"/>
      <c r="J53" s="22"/>
      <c r="K53" s="10"/>
      <c r="L53" s="10"/>
      <c r="M53" s="10"/>
      <c r="N53" s="10"/>
      <c r="O53" s="72"/>
      <c r="P53" s="10"/>
      <c r="Q53" s="89"/>
      <c r="U53" s="27"/>
    </row>
    <row r="54" spans="1:21" x14ac:dyDescent="0.25">
      <c r="B54" s="69"/>
      <c r="C54" s="69"/>
      <c r="D54" s="45"/>
      <c r="E54" s="22"/>
      <c r="F54" s="39" t="s">
        <v>36</v>
      </c>
      <c r="G54" s="29">
        <f>SUM(Q41:Q43)</f>
        <v>1667</v>
      </c>
      <c r="H54" s="90" t="s">
        <v>4</v>
      </c>
      <c r="I54" s="90"/>
      <c r="J54" s="22"/>
      <c r="K54" s="10"/>
      <c r="L54" s="10"/>
      <c r="M54" s="10"/>
      <c r="N54" s="10"/>
      <c r="O54" s="72"/>
      <c r="P54" s="10"/>
      <c r="Q54" s="89"/>
      <c r="U54" s="27"/>
    </row>
    <row r="55" spans="1:21" x14ac:dyDescent="0.25">
      <c r="B55" s="69"/>
      <c r="C55" s="69"/>
      <c r="D55" s="45"/>
      <c r="E55" s="22"/>
      <c r="F55" s="39" t="s">
        <v>37</v>
      </c>
      <c r="G55" s="29">
        <f>SUM(Q44:Q46)</f>
        <v>1905</v>
      </c>
      <c r="H55" s="90" t="s">
        <v>3</v>
      </c>
      <c r="I55" s="90"/>
      <c r="J55" s="22"/>
      <c r="K55" s="10"/>
      <c r="L55" s="10"/>
      <c r="M55" s="10"/>
      <c r="N55" s="10"/>
      <c r="O55" s="72"/>
      <c r="P55" s="10"/>
      <c r="Q55" s="89"/>
      <c r="U55" s="27"/>
    </row>
    <row r="56" spans="1:21" s="32" customFormat="1" x14ac:dyDescent="0.25">
      <c r="A56" s="10"/>
      <c r="B56" s="78"/>
      <c r="C56" s="78"/>
      <c r="D56" s="53"/>
      <c r="E56" s="23"/>
      <c r="F56" s="39" t="s">
        <v>38</v>
      </c>
      <c r="G56" s="29">
        <f>SUM(Q47:Q48)</f>
        <v>585</v>
      </c>
      <c r="H56" s="90" t="s">
        <v>5</v>
      </c>
      <c r="I56" s="90"/>
      <c r="J56" s="22"/>
      <c r="K56" s="5"/>
      <c r="L56" s="10"/>
      <c r="M56" s="5"/>
      <c r="N56" s="10"/>
      <c r="O56" s="57"/>
      <c r="P56" s="10"/>
      <c r="Q56"/>
      <c r="R56" s="37"/>
      <c r="S56"/>
      <c r="T56"/>
      <c r="U56" s="24"/>
    </row>
    <row r="57" spans="1:21" x14ac:dyDescent="0.25">
      <c r="B57" s="26"/>
      <c r="C57" s="26"/>
      <c r="E57" s="25"/>
      <c r="F57" s="40" t="s">
        <v>46</v>
      </c>
      <c r="G57" s="29">
        <f>SUM(Q38:Q40)</f>
        <v>2538</v>
      </c>
      <c r="H57" s="90" t="s">
        <v>2</v>
      </c>
      <c r="I57" s="90"/>
      <c r="J57" s="23"/>
      <c r="L57" s="5"/>
      <c r="N57" s="5"/>
      <c r="P57" s="5"/>
    </row>
    <row r="58" spans="1:21" x14ac:dyDescent="0.25">
      <c r="E58" s="25"/>
      <c r="F58" s="40" t="s">
        <v>49</v>
      </c>
      <c r="G58" s="29">
        <f>SUM(Q35:Q37)</f>
        <v>3644</v>
      </c>
      <c r="H58" s="90" t="s">
        <v>1</v>
      </c>
      <c r="I58" s="90"/>
    </row>
    <row r="60" spans="1:2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21" ht="18" customHeight="1" x14ac:dyDescent="0.25">
      <c r="A61" s="73" t="s">
        <v>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21" x14ac:dyDescent="0.25">
      <c r="B62" s="59"/>
      <c r="C62" t="s">
        <v>32</v>
      </c>
      <c r="G62" s="2"/>
      <c r="H62" s="2"/>
      <c r="I62" s="2"/>
      <c r="K62" s="2"/>
      <c r="L62" s="2"/>
      <c r="M62" s="2"/>
      <c r="N62" s="2"/>
      <c r="P62" s="2"/>
    </row>
    <row r="63" spans="1:21" ht="24" customHeight="1" x14ac:dyDescent="0.25">
      <c r="A63" s="59" t="s">
        <v>19</v>
      </c>
    </row>
    <row r="64" spans="1:21" x14ac:dyDescent="0.25">
      <c r="G64" s="75" t="s">
        <v>21</v>
      </c>
      <c r="H64" s="76"/>
      <c r="I64" s="75" t="s">
        <v>24</v>
      </c>
      <c r="J64" s="76"/>
      <c r="K64" s="75" t="s">
        <v>39</v>
      </c>
      <c r="L64" s="76"/>
      <c r="M64" s="75" t="s">
        <v>26</v>
      </c>
      <c r="N64" s="76"/>
      <c r="O64" s="75" t="s">
        <v>43</v>
      </c>
      <c r="P64" s="76"/>
      <c r="Q64" s="3"/>
    </row>
    <row r="65" spans="1:22" x14ac:dyDescent="0.25">
      <c r="B65" s="6" t="s">
        <v>18</v>
      </c>
      <c r="C65" s="6"/>
      <c r="D65" s="6" t="s">
        <v>42</v>
      </c>
      <c r="E65" s="7" t="s">
        <v>29</v>
      </c>
      <c r="F65" s="12" t="s">
        <v>20</v>
      </c>
      <c r="G65" s="8" t="s">
        <v>22</v>
      </c>
      <c r="H65" s="7" t="s">
        <v>23</v>
      </c>
      <c r="I65" s="8" t="s">
        <v>22</v>
      </c>
      <c r="J65" s="7" t="s">
        <v>23</v>
      </c>
      <c r="K65" s="8" t="s">
        <v>22</v>
      </c>
      <c r="L65" s="7" t="s">
        <v>23</v>
      </c>
      <c r="M65" s="8" t="s">
        <v>22</v>
      </c>
      <c r="N65" s="7" t="s">
        <v>23</v>
      </c>
      <c r="O65" s="8" t="s">
        <v>22</v>
      </c>
      <c r="P65" s="7" t="s">
        <v>23</v>
      </c>
      <c r="Q65" s="9" t="s">
        <v>28</v>
      </c>
    </row>
    <row r="66" spans="1:22" x14ac:dyDescent="0.25">
      <c r="A66" t="s">
        <v>1</v>
      </c>
      <c r="B66" s="66" t="s">
        <v>64</v>
      </c>
      <c r="C66" s="66"/>
      <c r="D66" s="51"/>
      <c r="E66" s="27"/>
      <c r="F66" s="41" t="s">
        <v>58</v>
      </c>
      <c r="G66" s="3">
        <v>8.6</v>
      </c>
      <c r="H66" s="5">
        <v>592</v>
      </c>
      <c r="I66" s="3">
        <v>462</v>
      </c>
      <c r="J66" s="22">
        <v>459</v>
      </c>
      <c r="K66" s="3">
        <v>38.4</v>
      </c>
      <c r="L66" s="10">
        <v>336</v>
      </c>
      <c r="M66" s="3">
        <v>140</v>
      </c>
      <c r="N66" s="10">
        <v>512</v>
      </c>
      <c r="O66" s="54">
        <v>0.11527777777777777</v>
      </c>
      <c r="P66" s="10">
        <v>506</v>
      </c>
      <c r="Q66" s="84">
        <f t="shared" ref="Q66:Q80" si="2">SUM(H66,J66,L66,N66,P66)</f>
        <v>2405</v>
      </c>
      <c r="R66" s="103" t="s">
        <v>1</v>
      </c>
      <c r="V66" s="5"/>
    </row>
    <row r="67" spans="1:22" x14ac:dyDescent="0.25">
      <c r="A67" t="s">
        <v>2</v>
      </c>
      <c r="B67" s="2" t="s">
        <v>65</v>
      </c>
      <c r="C67" s="2"/>
      <c r="D67" s="51"/>
      <c r="E67" s="27"/>
      <c r="F67" s="41" t="s">
        <v>58</v>
      </c>
      <c r="G67" s="3">
        <v>9.1999999999999993</v>
      </c>
      <c r="H67" s="10">
        <v>444</v>
      </c>
      <c r="I67" s="3">
        <v>399</v>
      </c>
      <c r="J67" s="22">
        <v>306</v>
      </c>
      <c r="K67" s="3">
        <v>30.95</v>
      </c>
      <c r="L67" s="10">
        <v>246</v>
      </c>
      <c r="M67" s="3">
        <v>130</v>
      </c>
      <c r="N67" s="5">
        <v>409</v>
      </c>
      <c r="O67" s="54">
        <v>0.1173611111111111</v>
      </c>
      <c r="P67" s="10">
        <v>474</v>
      </c>
      <c r="Q67" s="84">
        <f t="shared" si="2"/>
        <v>1879</v>
      </c>
      <c r="R67" s="103" t="s">
        <v>2</v>
      </c>
      <c r="V67" s="5"/>
    </row>
    <row r="68" spans="1:22" x14ac:dyDescent="0.25">
      <c r="A68" t="s">
        <v>3</v>
      </c>
      <c r="B68" s="2" t="s">
        <v>66</v>
      </c>
      <c r="C68" s="2"/>
      <c r="D68" s="14"/>
      <c r="E68" s="27"/>
      <c r="F68" s="41" t="s">
        <v>58</v>
      </c>
      <c r="G68" s="3">
        <v>9</v>
      </c>
      <c r="H68" s="10">
        <v>492</v>
      </c>
      <c r="I68" s="3">
        <v>433</v>
      </c>
      <c r="J68" s="22">
        <v>386</v>
      </c>
      <c r="K68" s="3">
        <v>27.64</v>
      </c>
      <c r="L68" s="10">
        <v>207</v>
      </c>
      <c r="M68" s="3">
        <v>125</v>
      </c>
      <c r="N68" s="5">
        <v>359</v>
      </c>
      <c r="O68" s="54">
        <v>0.12152777777777778</v>
      </c>
      <c r="P68" s="10">
        <v>413</v>
      </c>
      <c r="Q68" s="84">
        <f t="shared" si="2"/>
        <v>1857</v>
      </c>
      <c r="R68" s="103" t="s">
        <v>4</v>
      </c>
      <c r="V68" s="5"/>
    </row>
    <row r="69" spans="1:22" x14ac:dyDescent="0.25">
      <c r="A69" s="32" t="s">
        <v>4</v>
      </c>
      <c r="B69" s="67" t="s">
        <v>93</v>
      </c>
      <c r="C69" s="67"/>
      <c r="D69" s="50"/>
      <c r="E69" s="35"/>
      <c r="F69" s="50" t="s">
        <v>46</v>
      </c>
      <c r="G69" s="47">
        <v>9.5</v>
      </c>
      <c r="H69" s="48">
        <v>378</v>
      </c>
      <c r="I69" s="47">
        <v>356</v>
      </c>
      <c r="J69" s="46">
        <v>212</v>
      </c>
      <c r="K69" s="47">
        <v>26.68</v>
      </c>
      <c r="L69" s="48">
        <v>196</v>
      </c>
      <c r="M69" s="47">
        <v>120</v>
      </c>
      <c r="N69" s="48">
        <v>312</v>
      </c>
      <c r="O69" s="56">
        <v>0.13819444444444443</v>
      </c>
      <c r="P69" s="48">
        <v>209</v>
      </c>
      <c r="Q69" s="85">
        <f t="shared" si="2"/>
        <v>1307</v>
      </c>
      <c r="R69" s="103" t="s">
        <v>5</v>
      </c>
      <c r="S69" s="32"/>
      <c r="T69" s="32"/>
      <c r="U69" s="25"/>
      <c r="V69" s="5"/>
    </row>
    <row r="70" spans="1:22" x14ac:dyDescent="0.25">
      <c r="A70" s="32" t="s">
        <v>5</v>
      </c>
      <c r="B70" s="67" t="s">
        <v>94</v>
      </c>
      <c r="C70" s="67"/>
      <c r="D70" s="50"/>
      <c r="E70" s="35"/>
      <c r="F70" s="50" t="s">
        <v>46</v>
      </c>
      <c r="G70" s="47">
        <v>9.4</v>
      </c>
      <c r="H70" s="48">
        <v>400</v>
      </c>
      <c r="I70" s="47">
        <v>329</v>
      </c>
      <c r="J70" s="46">
        <v>159</v>
      </c>
      <c r="K70" s="47">
        <v>16.7</v>
      </c>
      <c r="L70" s="48">
        <v>84</v>
      </c>
      <c r="M70" s="47">
        <v>110</v>
      </c>
      <c r="N70" s="48">
        <v>222</v>
      </c>
      <c r="O70" s="56">
        <v>0.13680555555555554</v>
      </c>
      <c r="P70" s="48">
        <v>223</v>
      </c>
      <c r="Q70" s="85">
        <f t="shared" si="2"/>
        <v>1088</v>
      </c>
      <c r="R70" s="104" t="s">
        <v>8</v>
      </c>
      <c r="S70" s="32"/>
      <c r="T70" s="32"/>
      <c r="U70" s="25"/>
      <c r="V70" s="5"/>
    </row>
    <row r="71" spans="1:22" x14ac:dyDescent="0.25">
      <c r="A71" s="32" t="s">
        <v>6</v>
      </c>
      <c r="B71" s="67" t="s">
        <v>95</v>
      </c>
      <c r="C71" s="67"/>
      <c r="D71" s="50"/>
      <c r="E71" s="35"/>
      <c r="F71" s="50" t="s">
        <v>46</v>
      </c>
      <c r="G71" s="47">
        <v>10</v>
      </c>
      <c r="H71" s="48">
        <v>278</v>
      </c>
      <c r="I71" s="47">
        <v>344</v>
      </c>
      <c r="J71" s="46">
        <v>188</v>
      </c>
      <c r="K71" s="47">
        <v>16.54</v>
      </c>
      <c r="L71" s="48">
        <v>83</v>
      </c>
      <c r="M71" s="47">
        <v>120</v>
      </c>
      <c r="N71" s="48">
        <v>312</v>
      </c>
      <c r="O71" s="56">
        <v>0.15277777777777776</v>
      </c>
      <c r="P71" s="48">
        <v>84</v>
      </c>
      <c r="Q71" s="85">
        <f t="shared" si="2"/>
        <v>945</v>
      </c>
      <c r="R71" s="104" t="s">
        <v>10</v>
      </c>
      <c r="S71" s="32"/>
      <c r="T71" s="32"/>
      <c r="V71" s="5"/>
    </row>
    <row r="72" spans="1:22" s="32" customFormat="1" x14ac:dyDescent="0.25">
      <c r="A72" s="32" t="s">
        <v>7</v>
      </c>
      <c r="B72" s="68" t="s">
        <v>96</v>
      </c>
      <c r="C72" s="68"/>
      <c r="D72" s="52"/>
      <c r="E72" s="25"/>
      <c r="F72" s="45" t="s">
        <v>36</v>
      </c>
      <c r="G72" s="16">
        <v>10.3</v>
      </c>
      <c r="H72" s="10">
        <v>224</v>
      </c>
      <c r="I72" s="16">
        <v>339</v>
      </c>
      <c r="J72" s="22">
        <v>178</v>
      </c>
      <c r="K72" s="16">
        <v>33.28</v>
      </c>
      <c r="L72" s="10">
        <v>274</v>
      </c>
      <c r="M72" s="16">
        <v>125</v>
      </c>
      <c r="N72" s="10">
        <v>359</v>
      </c>
      <c r="O72" s="55">
        <v>0.13958333333333334</v>
      </c>
      <c r="P72" s="10">
        <v>195</v>
      </c>
      <c r="Q72" s="86">
        <f t="shared" si="2"/>
        <v>1230</v>
      </c>
      <c r="R72" s="104" t="s">
        <v>6</v>
      </c>
      <c r="S72"/>
      <c r="T72"/>
      <c r="U72" s="24"/>
      <c r="V72" s="10"/>
    </row>
    <row r="73" spans="1:22" s="32" customFormat="1" x14ac:dyDescent="0.25">
      <c r="A73" s="32" t="s">
        <v>8</v>
      </c>
      <c r="B73" s="68" t="s">
        <v>97</v>
      </c>
      <c r="C73" s="68"/>
      <c r="D73" s="52"/>
      <c r="E73" s="25"/>
      <c r="F73" s="45" t="s">
        <v>36</v>
      </c>
      <c r="G73" s="16">
        <v>10.5</v>
      </c>
      <c r="H73" s="10">
        <v>192</v>
      </c>
      <c r="I73" s="16">
        <v>296</v>
      </c>
      <c r="J73" s="22">
        <v>100</v>
      </c>
      <c r="K73" s="16">
        <v>24.91</v>
      </c>
      <c r="L73" s="10">
        <v>176</v>
      </c>
      <c r="M73" s="16">
        <v>110</v>
      </c>
      <c r="N73" s="10">
        <v>222</v>
      </c>
      <c r="O73" s="55">
        <v>0.1673611111111111</v>
      </c>
      <c r="P73" s="10">
        <v>13</v>
      </c>
      <c r="Q73" s="86">
        <f t="shared" si="2"/>
        <v>703</v>
      </c>
      <c r="R73" s="104" t="s">
        <v>13</v>
      </c>
      <c r="S73"/>
      <c r="T73"/>
      <c r="U73" s="24"/>
      <c r="V73" s="10"/>
    </row>
    <row r="74" spans="1:22" s="32" customFormat="1" x14ac:dyDescent="0.25">
      <c r="A74" s="32" t="s">
        <v>9</v>
      </c>
      <c r="B74" s="68" t="s">
        <v>98</v>
      </c>
      <c r="C74" s="68"/>
      <c r="D74" s="52"/>
      <c r="E74" s="25"/>
      <c r="F74" s="45" t="s">
        <v>36</v>
      </c>
      <c r="G74" s="16">
        <v>8.8000000000000007</v>
      </c>
      <c r="H74" s="10">
        <v>541</v>
      </c>
      <c r="I74" s="16">
        <v>394</v>
      </c>
      <c r="J74" s="22">
        <v>294</v>
      </c>
      <c r="K74" s="16">
        <v>33.4</v>
      </c>
      <c r="L74" s="10">
        <v>275</v>
      </c>
      <c r="M74" s="16">
        <v>140</v>
      </c>
      <c r="N74" s="10">
        <v>512</v>
      </c>
      <c r="O74" s="55">
        <v>0.13472222222222222</v>
      </c>
      <c r="P74" s="10">
        <v>246</v>
      </c>
      <c r="Q74" s="86">
        <f t="shared" si="2"/>
        <v>1868</v>
      </c>
      <c r="R74" s="104" t="s">
        <v>3</v>
      </c>
      <c r="S74"/>
      <c r="T74"/>
      <c r="U74" s="24"/>
      <c r="V74" s="10"/>
    </row>
    <row r="75" spans="1:22" x14ac:dyDescent="0.25">
      <c r="A75" s="32" t="s">
        <v>10</v>
      </c>
      <c r="B75" s="67" t="s">
        <v>99</v>
      </c>
      <c r="C75" s="67"/>
      <c r="D75" s="50"/>
      <c r="E75" s="35"/>
      <c r="F75" s="50" t="s">
        <v>37</v>
      </c>
      <c r="G75" s="47">
        <v>9.6999999999999993</v>
      </c>
      <c r="H75" s="48">
        <v>336</v>
      </c>
      <c r="I75" s="47">
        <v>354</v>
      </c>
      <c r="J75" s="46">
        <v>208</v>
      </c>
      <c r="K75" s="47">
        <v>27.33</v>
      </c>
      <c r="L75" s="48">
        <v>204</v>
      </c>
      <c r="M75" s="47">
        <v>110</v>
      </c>
      <c r="N75" s="48">
        <v>222</v>
      </c>
      <c r="O75" s="56">
        <v>0.1423611111111111</v>
      </c>
      <c r="P75" s="48">
        <v>168</v>
      </c>
      <c r="Q75" s="85">
        <f t="shared" si="2"/>
        <v>1138</v>
      </c>
      <c r="R75" s="104" t="s">
        <v>7</v>
      </c>
      <c r="V75" s="5"/>
    </row>
    <row r="76" spans="1:22" x14ac:dyDescent="0.25">
      <c r="A76" s="32" t="s">
        <v>11</v>
      </c>
      <c r="B76" s="67" t="s">
        <v>100</v>
      </c>
      <c r="C76" s="67"/>
      <c r="D76" s="34"/>
      <c r="E76" s="35"/>
      <c r="F76" s="50" t="s">
        <v>37</v>
      </c>
      <c r="G76" s="47">
        <v>9.6999999999999993</v>
      </c>
      <c r="H76" s="48">
        <v>336</v>
      </c>
      <c r="I76" s="47">
        <v>338</v>
      </c>
      <c r="J76" s="46">
        <v>176</v>
      </c>
      <c r="K76" s="47">
        <v>21.64</v>
      </c>
      <c r="L76" s="48">
        <v>139</v>
      </c>
      <c r="M76" s="47">
        <v>125</v>
      </c>
      <c r="N76" s="48">
        <v>359</v>
      </c>
      <c r="O76" s="56">
        <v>0.17708333333333334</v>
      </c>
      <c r="P76" s="48">
        <v>0</v>
      </c>
      <c r="Q76" s="85">
        <f t="shared" si="2"/>
        <v>1010</v>
      </c>
      <c r="R76" s="106" t="s">
        <v>9</v>
      </c>
    </row>
    <row r="77" spans="1:22" x14ac:dyDescent="0.25">
      <c r="A77" s="32" t="s">
        <v>12</v>
      </c>
      <c r="B77" s="67" t="s">
        <v>101</v>
      </c>
      <c r="C77" s="67"/>
      <c r="D77" s="50"/>
      <c r="E77" s="35"/>
      <c r="F77" s="50" t="s">
        <v>37</v>
      </c>
      <c r="G77" s="47">
        <v>9.8000000000000007</v>
      </c>
      <c r="H77" s="48">
        <v>316</v>
      </c>
      <c r="I77" s="47">
        <v>329</v>
      </c>
      <c r="J77" s="46">
        <v>159</v>
      </c>
      <c r="K77" s="47">
        <v>21.3</v>
      </c>
      <c r="L77" s="48">
        <v>135</v>
      </c>
      <c r="M77" s="47">
        <v>105</v>
      </c>
      <c r="N77" s="48">
        <v>180</v>
      </c>
      <c r="O77" s="56">
        <v>0.16250000000000001</v>
      </c>
      <c r="P77" s="48">
        <v>31</v>
      </c>
      <c r="Q77" s="85">
        <f t="shared" si="2"/>
        <v>821</v>
      </c>
      <c r="R77" s="106" t="s">
        <v>11</v>
      </c>
    </row>
    <row r="78" spans="1:22" s="32" customFormat="1" x14ac:dyDescent="0.25">
      <c r="A78" s="32" t="s">
        <v>13</v>
      </c>
      <c r="B78" s="68" t="s">
        <v>102</v>
      </c>
      <c r="C78" s="68"/>
      <c r="D78" s="52"/>
      <c r="E78" s="25"/>
      <c r="F78" s="44" t="s">
        <v>38</v>
      </c>
      <c r="G78" s="16">
        <v>10.1</v>
      </c>
      <c r="H78" s="10">
        <v>259</v>
      </c>
      <c r="I78" s="16">
        <v>264</v>
      </c>
      <c r="J78" s="22">
        <v>52</v>
      </c>
      <c r="K78" s="16">
        <v>16.66</v>
      </c>
      <c r="L78" s="10">
        <v>84</v>
      </c>
      <c r="M78" s="16">
        <v>115</v>
      </c>
      <c r="N78" s="10">
        <v>266</v>
      </c>
      <c r="O78" s="55">
        <v>0.16111111111111112</v>
      </c>
      <c r="P78" s="10">
        <v>37</v>
      </c>
      <c r="Q78" s="86">
        <f t="shared" si="2"/>
        <v>698</v>
      </c>
      <c r="R78" s="106" t="s">
        <v>14</v>
      </c>
    </row>
    <row r="79" spans="1:22" s="32" customFormat="1" x14ac:dyDescent="0.25">
      <c r="A79" s="32" t="s">
        <v>14</v>
      </c>
      <c r="B79" s="69" t="s">
        <v>103</v>
      </c>
      <c r="C79" s="69"/>
      <c r="D79" s="52"/>
      <c r="E79" s="25"/>
      <c r="F79" s="44" t="s">
        <v>38</v>
      </c>
      <c r="G79" s="16">
        <v>11.1</v>
      </c>
      <c r="H79" s="10">
        <v>107</v>
      </c>
      <c r="I79" s="16">
        <v>315</v>
      </c>
      <c r="J79" s="22">
        <v>133</v>
      </c>
      <c r="K79" s="16">
        <v>32.4</v>
      </c>
      <c r="L79" s="10">
        <v>263</v>
      </c>
      <c r="M79" s="16">
        <v>110</v>
      </c>
      <c r="N79" s="10">
        <v>222</v>
      </c>
      <c r="O79" s="55">
        <v>0.18194444444444444</v>
      </c>
      <c r="P79" s="10">
        <v>0</v>
      </c>
      <c r="Q79" s="86">
        <f t="shared" si="2"/>
        <v>725</v>
      </c>
      <c r="R79" s="106" t="s">
        <v>12</v>
      </c>
    </row>
    <row r="80" spans="1:22" s="32" customFormat="1" x14ac:dyDescent="0.25">
      <c r="A80" s="32" t="s">
        <v>15</v>
      </c>
      <c r="B80" s="69" t="s">
        <v>104</v>
      </c>
      <c r="C80" s="68"/>
      <c r="D80" s="52"/>
      <c r="E80" s="25"/>
      <c r="F80" s="44" t="s">
        <v>38</v>
      </c>
      <c r="G80" s="16">
        <v>11</v>
      </c>
      <c r="H80" s="10">
        <v>120</v>
      </c>
      <c r="I80" s="16">
        <v>303</v>
      </c>
      <c r="J80" s="22">
        <v>112</v>
      </c>
      <c r="K80" s="16">
        <v>19.100000000000001</v>
      </c>
      <c r="L80" s="10">
        <v>110</v>
      </c>
      <c r="M80" s="16">
        <v>100</v>
      </c>
      <c r="N80" s="10">
        <v>141</v>
      </c>
      <c r="O80" s="55">
        <v>0.15208333333333332</v>
      </c>
      <c r="P80" s="10">
        <v>89</v>
      </c>
      <c r="Q80" s="86">
        <f t="shared" si="2"/>
        <v>572</v>
      </c>
      <c r="R80" s="106" t="s">
        <v>15</v>
      </c>
    </row>
    <row r="81" spans="1:22" s="32" customFormat="1" x14ac:dyDescent="0.25">
      <c r="B81" s="69"/>
      <c r="C81" s="68"/>
      <c r="D81" s="52"/>
      <c r="E81" s="25"/>
      <c r="F81" s="45"/>
      <c r="G81" s="10"/>
      <c r="H81" s="10"/>
      <c r="I81" s="10"/>
      <c r="J81" s="22"/>
      <c r="K81" s="10"/>
      <c r="L81" s="10"/>
      <c r="M81" s="10"/>
      <c r="N81" s="10"/>
      <c r="O81" s="72"/>
      <c r="P81" s="10"/>
      <c r="Q81" s="89"/>
      <c r="R81" s="33"/>
    </row>
    <row r="82" spans="1:22" s="32" customFormat="1" x14ac:dyDescent="0.25">
      <c r="E82" s="25"/>
      <c r="F82" s="38" t="s">
        <v>20</v>
      </c>
      <c r="G82" s="38" t="s">
        <v>23</v>
      </c>
      <c r="H82" s="90" t="s">
        <v>47</v>
      </c>
      <c r="I82" s="90"/>
      <c r="J82" s="22"/>
      <c r="K82" s="10"/>
      <c r="L82" s="10"/>
      <c r="M82" s="10"/>
      <c r="N82" s="10"/>
      <c r="O82" s="72"/>
      <c r="P82" s="10"/>
      <c r="Q82" s="89"/>
      <c r="R82" s="33"/>
    </row>
    <row r="83" spans="1:22" s="32" customFormat="1" x14ac:dyDescent="0.25">
      <c r="E83" s="25"/>
      <c r="F83" s="39" t="s">
        <v>36</v>
      </c>
      <c r="G83" s="29">
        <f>SUM(Q72:Q74)</f>
        <v>3801</v>
      </c>
      <c r="H83" s="90" t="s">
        <v>2</v>
      </c>
      <c r="I83" s="90"/>
      <c r="J83" s="22"/>
      <c r="K83" s="10"/>
      <c r="L83" s="10"/>
      <c r="M83" s="10"/>
      <c r="N83" s="10"/>
      <c r="O83" s="72"/>
      <c r="P83" s="10"/>
      <c r="Q83" s="89"/>
      <c r="R83" s="33"/>
      <c r="S83" s="89"/>
      <c r="T83" s="5"/>
      <c r="U83" s="23"/>
    </row>
    <row r="84" spans="1:22" s="32" customFormat="1" x14ac:dyDescent="0.25">
      <c r="E84" s="25"/>
      <c r="F84" s="39" t="s">
        <v>37</v>
      </c>
      <c r="G84" s="29">
        <f>SUM(Q75:Q77)</f>
        <v>2969</v>
      </c>
      <c r="H84" s="90" t="s">
        <v>4</v>
      </c>
      <c r="I84" s="90"/>
      <c r="J84" s="22"/>
      <c r="K84" s="10"/>
      <c r="L84" s="10"/>
      <c r="M84" s="10"/>
      <c r="N84" s="10"/>
      <c r="O84" s="72"/>
      <c r="P84" s="10"/>
      <c r="Q84" s="89"/>
      <c r="R84" s="33"/>
      <c r="S84" s="89"/>
      <c r="T84" s="5"/>
      <c r="U84" s="23"/>
    </row>
    <row r="85" spans="1:22" s="32" customFormat="1" ht="13.5" customHeight="1" x14ac:dyDescent="0.25">
      <c r="E85" s="25"/>
      <c r="F85" s="39" t="s">
        <v>38</v>
      </c>
      <c r="G85" s="29">
        <f>SUM(Q78:Q80)</f>
        <v>1995</v>
      </c>
      <c r="H85" s="90" t="s">
        <v>5</v>
      </c>
      <c r="I85" s="90"/>
      <c r="J85" s="22"/>
      <c r="K85" s="10"/>
      <c r="L85" s="10"/>
      <c r="M85" s="10"/>
      <c r="N85" s="10"/>
      <c r="O85" s="72"/>
      <c r="P85" s="10"/>
      <c r="Q85" s="89"/>
      <c r="R85" s="33"/>
      <c r="S85"/>
      <c r="T85"/>
      <c r="U85" s="27"/>
    </row>
    <row r="86" spans="1:22" x14ac:dyDescent="0.25">
      <c r="A86" s="32"/>
      <c r="F86" s="40" t="s">
        <v>46</v>
      </c>
      <c r="G86" s="29">
        <f>SUM(Q69:Q71)</f>
        <v>3340</v>
      </c>
      <c r="H86" s="90" t="s">
        <v>3</v>
      </c>
      <c r="I86" s="90"/>
      <c r="R86" s="33"/>
    </row>
    <row r="87" spans="1:22" x14ac:dyDescent="0.25">
      <c r="F87" s="40" t="s">
        <v>49</v>
      </c>
      <c r="G87" s="29">
        <f>SUM(Q66:Q68)</f>
        <v>6141</v>
      </c>
      <c r="H87" s="90" t="s">
        <v>1</v>
      </c>
      <c r="I87" s="90"/>
    </row>
    <row r="88" spans="1:22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22" x14ac:dyDescent="0.25">
      <c r="A89" s="73" t="s">
        <v>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1:22" x14ac:dyDescent="0.25">
      <c r="B90" s="59"/>
      <c r="C90" t="s">
        <v>31</v>
      </c>
      <c r="G90" s="2"/>
      <c r="H90" s="2"/>
      <c r="I90" s="2"/>
      <c r="K90" s="2"/>
      <c r="L90" s="2"/>
      <c r="M90" s="2"/>
      <c r="N90" s="2"/>
      <c r="P90" s="2"/>
    </row>
    <row r="91" spans="1:22" ht="24" customHeight="1" x14ac:dyDescent="0.25">
      <c r="A91" s="59" t="s">
        <v>19</v>
      </c>
    </row>
    <row r="92" spans="1:22" x14ac:dyDescent="0.25">
      <c r="G92" s="75" t="s">
        <v>21</v>
      </c>
      <c r="H92" s="76"/>
      <c r="I92" s="75" t="s">
        <v>24</v>
      </c>
      <c r="J92" s="76"/>
      <c r="K92" s="75" t="s">
        <v>39</v>
      </c>
      <c r="L92" s="76"/>
      <c r="M92" s="75" t="s">
        <v>26</v>
      </c>
      <c r="N92" s="76"/>
      <c r="O92" s="75" t="s">
        <v>43</v>
      </c>
      <c r="P92" s="76"/>
      <c r="Q92" s="3"/>
    </row>
    <row r="93" spans="1:22" x14ac:dyDescent="0.25">
      <c r="B93" s="6" t="s">
        <v>18</v>
      </c>
      <c r="C93" s="6"/>
      <c r="D93" s="6" t="s">
        <v>42</v>
      </c>
      <c r="E93" s="7" t="s">
        <v>29</v>
      </c>
      <c r="F93" s="12" t="s">
        <v>20</v>
      </c>
      <c r="G93" s="8" t="s">
        <v>22</v>
      </c>
      <c r="H93" s="7" t="s">
        <v>23</v>
      </c>
      <c r="I93" s="8" t="s">
        <v>22</v>
      </c>
      <c r="J93" s="7" t="s">
        <v>23</v>
      </c>
      <c r="K93" s="8" t="s">
        <v>22</v>
      </c>
      <c r="L93" s="7" t="s">
        <v>23</v>
      </c>
      <c r="M93" s="8" t="s">
        <v>22</v>
      </c>
      <c r="N93" s="7" t="s">
        <v>23</v>
      </c>
      <c r="O93" s="8" t="s">
        <v>22</v>
      </c>
      <c r="P93" s="7" t="s">
        <v>23</v>
      </c>
      <c r="Q93" s="9" t="s">
        <v>28</v>
      </c>
      <c r="R93" s="36"/>
      <c r="V93" s="5"/>
    </row>
    <row r="94" spans="1:22" x14ac:dyDescent="0.25">
      <c r="A94" t="s">
        <v>1</v>
      </c>
      <c r="B94" s="66" t="s">
        <v>67</v>
      </c>
      <c r="C94" s="66"/>
      <c r="D94" s="51"/>
      <c r="F94" s="41" t="s">
        <v>58</v>
      </c>
      <c r="G94" s="3">
        <v>9.6</v>
      </c>
      <c r="H94" s="5">
        <v>357</v>
      </c>
      <c r="I94" s="3">
        <v>387</v>
      </c>
      <c r="J94" s="22">
        <v>279</v>
      </c>
      <c r="K94" s="3">
        <v>25.42</v>
      </c>
      <c r="L94" s="10">
        <v>182</v>
      </c>
      <c r="M94" s="3">
        <v>128</v>
      </c>
      <c r="N94" s="10">
        <v>389</v>
      </c>
      <c r="O94" s="54">
        <v>0.13263888888888889</v>
      </c>
      <c r="P94" s="10">
        <v>270</v>
      </c>
      <c r="Q94" s="84">
        <f t="shared" ref="Q94:Q107" si="3">SUM(H94,J94,L94,N94,P94)</f>
        <v>1477</v>
      </c>
      <c r="R94" s="101" t="s">
        <v>1</v>
      </c>
      <c r="V94" s="5"/>
    </row>
    <row r="95" spans="1:22" x14ac:dyDescent="0.25">
      <c r="A95" t="s">
        <v>2</v>
      </c>
      <c r="B95" s="2" t="s">
        <v>68</v>
      </c>
      <c r="C95" s="2"/>
      <c r="D95" s="51"/>
      <c r="E95" s="27"/>
      <c r="F95" s="41" t="s">
        <v>58</v>
      </c>
      <c r="G95" s="3">
        <v>10.5</v>
      </c>
      <c r="H95" s="5">
        <v>192</v>
      </c>
      <c r="I95" s="3">
        <v>323</v>
      </c>
      <c r="J95" s="22">
        <v>148</v>
      </c>
      <c r="K95" s="3">
        <v>41.82</v>
      </c>
      <c r="L95" s="10">
        <v>378</v>
      </c>
      <c r="M95" s="3">
        <v>115</v>
      </c>
      <c r="N95" s="5">
        <v>266</v>
      </c>
      <c r="O95" s="54">
        <v>0.15555555555555556</v>
      </c>
      <c r="P95" s="10">
        <v>66</v>
      </c>
      <c r="Q95" s="84">
        <f t="shared" si="3"/>
        <v>1050</v>
      </c>
      <c r="R95" s="101" t="s">
        <v>5</v>
      </c>
      <c r="V95" s="5"/>
    </row>
    <row r="96" spans="1:22" x14ac:dyDescent="0.25">
      <c r="A96" t="s">
        <v>3</v>
      </c>
      <c r="B96" s="2" t="s">
        <v>69</v>
      </c>
      <c r="C96" s="2"/>
      <c r="D96" s="51"/>
      <c r="E96" s="27"/>
      <c r="F96" s="41" t="s">
        <v>58</v>
      </c>
      <c r="G96" s="3">
        <v>9.4</v>
      </c>
      <c r="H96" s="5">
        <v>400</v>
      </c>
      <c r="I96" s="3">
        <v>353</v>
      </c>
      <c r="J96" s="22">
        <v>206</v>
      </c>
      <c r="K96" s="3">
        <v>31.27</v>
      </c>
      <c r="L96" s="10">
        <v>250</v>
      </c>
      <c r="M96" s="3">
        <v>120</v>
      </c>
      <c r="N96" s="5">
        <v>312</v>
      </c>
      <c r="O96" s="54">
        <v>0.14722222222222223</v>
      </c>
      <c r="P96" s="10">
        <v>126</v>
      </c>
      <c r="Q96" s="84">
        <f t="shared" si="3"/>
        <v>1294</v>
      </c>
      <c r="R96" s="101" t="s">
        <v>3</v>
      </c>
      <c r="V96" s="5"/>
    </row>
    <row r="97" spans="1:22" x14ac:dyDescent="0.25">
      <c r="A97" t="s">
        <v>4</v>
      </c>
      <c r="B97" s="67" t="s">
        <v>105</v>
      </c>
      <c r="C97" s="67"/>
      <c r="D97" s="50"/>
      <c r="E97" s="35"/>
      <c r="F97" s="50" t="s">
        <v>46</v>
      </c>
      <c r="G97" s="47">
        <v>9.6</v>
      </c>
      <c r="H97" s="48">
        <v>357</v>
      </c>
      <c r="I97" s="47">
        <v>326</v>
      </c>
      <c r="J97" s="46">
        <v>153</v>
      </c>
      <c r="K97" s="47">
        <v>33.630000000000003</v>
      </c>
      <c r="L97" s="48">
        <v>278</v>
      </c>
      <c r="M97" s="47">
        <v>120</v>
      </c>
      <c r="N97" s="48">
        <v>312</v>
      </c>
      <c r="O97" s="56">
        <v>0.15138888888888888</v>
      </c>
      <c r="P97" s="48">
        <v>94</v>
      </c>
      <c r="Q97" s="85">
        <f t="shared" si="3"/>
        <v>1194</v>
      </c>
      <c r="R97" s="101" t="s">
        <v>4</v>
      </c>
      <c r="S97" s="5"/>
      <c r="U97"/>
    </row>
    <row r="98" spans="1:22" x14ac:dyDescent="0.25">
      <c r="A98" t="s">
        <v>5</v>
      </c>
      <c r="B98" s="67" t="s">
        <v>106</v>
      </c>
      <c r="C98" s="67"/>
      <c r="D98" s="34"/>
      <c r="E98" s="35"/>
      <c r="F98" s="50" t="s">
        <v>46</v>
      </c>
      <c r="G98" s="47">
        <v>10.199999999999999</v>
      </c>
      <c r="H98" s="48">
        <v>242</v>
      </c>
      <c r="I98" s="47">
        <v>300</v>
      </c>
      <c r="J98" s="46">
        <v>107</v>
      </c>
      <c r="K98" s="47">
        <v>19.09</v>
      </c>
      <c r="L98" s="48">
        <v>110</v>
      </c>
      <c r="M98" s="47">
        <v>110</v>
      </c>
      <c r="N98" s="48">
        <v>222</v>
      </c>
      <c r="O98" s="56">
        <v>0.14791666666666667</v>
      </c>
      <c r="P98" s="48">
        <v>120</v>
      </c>
      <c r="Q98" s="85">
        <f t="shared" si="3"/>
        <v>801</v>
      </c>
      <c r="R98" s="101" t="s">
        <v>7</v>
      </c>
      <c r="S98" s="5"/>
      <c r="U98"/>
    </row>
    <row r="99" spans="1:22" x14ac:dyDescent="0.25">
      <c r="A99" s="32" t="s">
        <v>6</v>
      </c>
      <c r="B99" s="67" t="s">
        <v>107</v>
      </c>
      <c r="C99" s="67"/>
      <c r="D99" s="34"/>
      <c r="E99" s="35"/>
      <c r="F99" s="50" t="s">
        <v>46</v>
      </c>
      <c r="G99" s="47">
        <v>10.199999999999999</v>
      </c>
      <c r="H99" s="48">
        <v>242</v>
      </c>
      <c r="I99" s="47">
        <v>252</v>
      </c>
      <c r="J99" s="46">
        <v>36</v>
      </c>
      <c r="K99" s="47">
        <v>22.81</v>
      </c>
      <c r="L99" s="48">
        <v>152</v>
      </c>
      <c r="M99" s="47">
        <v>110</v>
      </c>
      <c r="N99" s="48">
        <v>222</v>
      </c>
      <c r="O99" s="56">
        <v>0.15694444444444444</v>
      </c>
      <c r="P99" s="48">
        <v>58</v>
      </c>
      <c r="Q99" s="85">
        <f t="shared" si="3"/>
        <v>710</v>
      </c>
      <c r="R99" s="101" t="s">
        <v>11</v>
      </c>
      <c r="S99" s="5"/>
      <c r="U99"/>
    </row>
    <row r="100" spans="1:22" s="32" customFormat="1" x14ac:dyDescent="0.25">
      <c r="A100" s="32" t="s">
        <v>7</v>
      </c>
      <c r="B100" s="68" t="s">
        <v>108</v>
      </c>
      <c r="C100" s="68"/>
      <c r="D100" s="52"/>
      <c r="E100" s="25"/>
      <c r="F100" s="45" t="s">
        <v>36</v>
      </c>
      <c r="G100" s="16">
        <v>10.3</v>
      </c>
      <c r="H100" s="10">
        <v>224</v>
      </c>
      <c r="I100" s="16">
        <v>325</v>
      </c>
      <c r="J100" s="22">
        <v>151</v>
      </c>
      <c r="K100" s="16">
        <v>17.420000000000002</v>
      </c>
      <c r="L100" s="10">
        <v>92</v>
      </c>
      <c r="M100" s="16">
        <v>110</v>
      </c>
      <c r="N100" s="10">
        <v>222</v>
      </c>
      <c r="O100" s="55">
        <v>0.15763888888888888</v>
      </c>
      <c r="P100" s="10">
        <v>54</v>
      </c>
      <c r="Q100" s="86">
        <f t="shared" si="3"/>
        <v>743</v>
      </c>
      <c r="R100" s="102" t="s">
        <v>9</v>
      </c>
      <c r="S100"/>
      <c r="T100"/>
      <c r="U100" s="24"/>
      <c r="V100" s="10"/>
    </row>
    <row r="101" spans="1:22" s="32" customFormat="1" x14ac:dyDescent="0.25">
      <c r="A101" s="32" t="s">
        <v>8</v>
      </c>
      <c r="B101" s="68" t="s">
        <v>109</v>
      </c>
      <c r="C101" s="68"/>
      <c r="D101" s="52"/>
      <c r="E101" s="25"/>
      <c r="F101" s="45" t="s">
        <v>36</v>
      </c>
      <c r="G101" s="16">
        <v>11</v>
      </c>
      <c r="H101" s="10">
        <v>120</v>
      </c>
      <c r="I101" s="16">
        <v>293</v>
      </c>
      <c r="J101" s="22">
        <v>95</v>
      </c>
      <c r="K101" s="16">
        <v>16.350000000000001</v>
      </c>
      <c r="L101" s="10">
        <v>81</v>
      </c>
      <c r="M101" s="16">
        <v>85</v>
      </c>
      <c r="N101" s="10">
        <v>41</v>
      </c>
      <c r="O101" s="55">
        <v>0.15486111111111112</v>
      </c>
      <c r="P101" s="10">
        <v>71</v>
      </c>
      <c r="Q101" s="86">
        <f t="shared" si="3"/>
        <v>408</v>
      </c>
      <c r="R101" s="102" t="s">
        <v>14</v>
      </c>
      <c r="S101"/>
      <c r="T101"/>
      <c r="U101" s="24"/>
      <c r="V101" s="10"/>
    </row>
    <row r="102" spans="1:22" s="32" customFormat="1" x14ac:dyDescent="0.25">
      <c r="A102" s="32" t="s">
        <v>9</v>
      </c>
      <c r="B102" s="68" t="s">
        <v>110</v>
      </c>
      <c r="C102" s="68"/>
      <c r="D102" s="52"/>
      <c r="E102" s="25"/>
      <c r="F102" s="45" t="s">
        <v>36</v>
      </c>
      <c r="G102" s="16">
        <v>9.6</v>
      </c>
      <c r="H102" s="10">
        <v>357</v>
      </c>
      <c r="I102" s="16">
        <v>0</v>
      </c>
      <c r="J102" s="22">
        <v>0</v>
      </c>
      <c r="K102" s="16">
        <v>24.64</v>
      </c>
      <c r="L102" s="10">
        <v>173</v>
      </c>
      <c r="M102" s="16">
        <v>110</v>
      </c>
      <c r="N102" s="10">
        <v>222</v>
      </c>
      <c r="O102" s="55">
        <v>0</v>
      </c>
      <c r="P102" s="10">
        <v>0</v>
      </c>
      <c r="Q102" s="86">
        <f t="shared" si="3"/>
        <v>752</v>
      </c>
      <c r="R102" s="102" t="s">
        <v>8</v>
      </c>
      <c r="S102"/>
      <c r="T102"/>
      <c r="U102" s="24"/>
      <c r="V102" s="10"/>
    </row>
    <row r="103" spans="1:22" x14ac:dyDescent="0.25">
      <c r="A103" s="32" t="s">
        <v>10</v>
      </c>
      <c r="B103" s="67" t="s">
        <v>111</v>
      </c>
      <c r="C103" s="67"/>
      <c r="D103" s="34"/>
      <c r="E103" s="35"/>
      <c r="F103" s="34" t="s">
        <v>37</v>
      </c>
      <c r="G103" s="47">
        <v>9.1</v>
      </c>
      <c r="H103" s="48">
        <v>468</v>
      </c>
      <c r="I103" s="47">
        <v>383</v>
      </c>
      <c r="J103" s="46">
        <v>270</v>
      </c>
      <c r="K103" s="47">
        <v>26.3</v>
      </c>
      <c r="L103" s="48">
        <v>192</v>
      </c>
      <c r="M103" s="47">
        <v>110</v>
      </c>
      <c r="N103" s="48">
        <v>222</v>
      </c>
      <c r="O103" s="56">
        <v>0.14305555555555557</v>
      </c>
      <c r="P103" s="48">
        <v>162</v>
      </c>
      <c r="Q103" s="85">
        <f t="shared" si="3"/>
        <v>1314</v>
      </c>
      <c r="R103" s="102" t="s">
        <v>2</v>
      </c>
      <c r="V103" s="5"/>
    </row>
    <row r="104" spans="1:22" x14ac:dyDescent="0.25">
      <c r="A104" s="32" t="s">
        <v>11</v>
      </c>
      <c r="B104" s="67" t="s">
        <v>112</v>
      </c>
      <c r="C104" s="67"/>
      <c r="D104" s="50"/>
      <c r="E104" s="35"/>
      <c r="F104" s="50" t="s">
        <v>37</v>
      </c>
      <c r="G104" s="47">
        <v>10.8</v>
      </c>
      <c r="H104" s="48">
        <v>147</v>
      </c>
      <c r="I104" s="47">
        <v>326</v>
      </c>
      <c r="J104" s="46">
        <v>153</v>
      </c>
      <c r="K104" s="47">
        <v>26.46</v>
      </c>
      <c r="L104" s="48">
        <v>194</v>
      </c>
      <c r="M104" s="47">
        <v>90</v>
      </c>
      <c r="N104" s="48">
        <v>71</v>
      </c>
      <c r="O104" s="56">
        <v>0.15277777777777776</v>
      </c>
      <c r="P104" s="48">
        <v>84</v>
      </c>
      <c r="Q104" s="85">
        <f t="shared" si="3"/>
        <v>649</v>
      </c>
      <c r="R104" s="102" t="s">
        <v>12</v>
      </c>
      <c r="V104" s="5"/>
    </row>
    <row r="105" spans="1:22" x14ac:dyDescent="0.25">
      <c r="A105" s="32" t="s">
        <v>12</v>
      </c>
      <c r="B105" s="69" t="s">
        <v>113</v>
      </c>
      <c r="C105" s="69"/>
      <c r="D105" s="52"/>
      <c r="E105" s="27"/>
      <c r="F105" s="41" t="s">
        <v>38</v>
      </c>
      <c r="G105" s="16">
        <v>10.6</v>
      </c>
      <c r="H105" s="10">
        <v>176</v>
      </c>
      <c r="I105" s="16">
        <v>317</v>
      </c>
      <c r="J105" s="22">
        <v>137</v>
      </c>
      <c r="K105" s="16">
        <v>19.420000000000002</v>
      </c>
      <c r="L105" s="10">
        <v>114</v>
      </c>
      <c r="M105" s="16">
        <v>95</v>
      </c>
      <c r="N105" s="10">
        <v>104</v>
      </c>
      <c r="O105" s="55">
        <v>0.15347222222222223</v>
      </c>
      <c r="P105" s="10">
        <v>80</v>
      </c>
      <c r="Q105" s="86">
        <f t="shared" si="3"/>
        <v>611</v>
      </c>
      <c r="R105" s="102" t="s">
        <v>13</v>
      </c>
      <c r="V105" s="5"/>
    </row>
    <row r="106" spans="1:22" x14ac:dyDescent="0.25">
      <c r="A106" s="32" t="s">
        <v>13</v>
      </c>
      <c r="B106" s="69" t="s">
        <v>114</v>
      </c>
      <c r="C106" s="68"/>
      <c r="D106" s="52"/>
      <c r="E106" s="27"/>
      <c r="F106" s="41" t="s">
        <v>38</v>
      </c>
      <c r="G106" s="16">
        <v>10</v>
      </c>
      <c r="H106" s="62">
        <v>278</v>
      </c>
      <c r="I106" s="63">
        <v>317</v>
      </c>
      <c r="J106" s="64">
        <v>137</v>
      </c>
      <c r="K106" s="63">
        <v>15.64</v>
      </c>
      <c r="L106" s="62">
        <v>73</v>
      </c>
      <c r="M106" s="63">
        <v>110</v>
      </c>
      <c r="N106" s="62">
        <v>222</v>
      </c>
      <c r="O106" s="65">
        <v>0.14305555555555557</v>
      </c>
      <c r="P106" s="62">
        <v>162</v>
      </c>
      <c r="Q106" s="86">
        <f t="shared" si="3"/>
        <v>872</v>
      </c>
      <c r="R106" s="102" t="s">
        <v>6</v>
      </c>
      <c r="V106" s="5"/>
    </row>
    <row r="107" spans="1:22" x14ac:dyDescent="0.25">
      <c r="A107" s="32" t="s">
        <v>14</v>
      </c>
      <c r="B107" s="69" t="s">
        <v>115</v>
      </c>
      <c r="C107" s="68"/>
      <c r="D107" s="28"/>
      <c r="E107" s="25"/>
      <c r="F107" s="41" t="s">
        <v>38</v>
      </c>
      <c r="G107" s="16">
        <v>11</v>
      </c>
      <c r="H107" s="62">
        <v>120</v>
      </c>
      <c r="I107" s="63">
        <v>340</v>
      </c>
      <c r="J107" s="64">
        <v>180</v>
      </c>
      <c r="K107" s="63">
        <v>13.79</v>
      </c>
      <c r="L107" s="62">
        <v>54</v>
      </c>
      <c r="M107" s="63">
        <v>110</v>
      </c>
      <c r="N107" s="62">
        <v>222</v>
      </c>
      <c r="O107" s="65">
        <v>0.14444444444444446</v>
      </c>
      <c r="P107" s="62">
        <v>149</v>
      </c>
      <c r="Q107" s="86">
        <f t="shared" si="3"/>
        <v>725</v>
      </c>
      <c r="R107" s="102" t="s">
        <v>10</v>
      </c>
      <c r="V107" s="5"/>
    </row>
    <row r="108" spans="1:22" x14ac:dyDescent="0.25">
      <c r="A108" s="32"/>
      <c r="B108" s="69"/>
      <c r="C108" s="68"/>
      <c r="D108" s="52"/>
      <c r="E108" s="25"/>
      <c r="F108" s="71"/>
      <c r="G108" s="10"/>
      <c r="H108" s="62"/>
      <c r="I108" s="62"/>
      <c r="J108" s="64"/>
      <c r="K108" s="62"/>
      <c r="L108" s="62"/>
      <c r="M108" s="62"/>
      <c r="N108" s="62"/>
      <c r="O108" s="91"/>
      <c r="P108" s="62"/>
      <c r="Q108" s="89"/>
      <c r="R108" s="87"/>
      <c r="U108" s="27"/>
      <c r="V108" s="5"/>
    </row>
    <row r="109" spans="1:22" x14ac:dyDescent="0.25">
      <c r="A109" s="32"/>
      <c r="B109" s="69"/>
      <c r="C109" s="68"/>
      <c r="D109" s="52"/>
      <c r="E109" s="25"/>
      <c r="F109" s="38" t="s">
        <v>20</v>
      </c>
      <c r="G109" s="38" t="s">
        <v>23</v>
      </c>
      <c r="H109" s="90" t="s">
        <v>47</v>
      </c>
      <c r="I109" s="90"/>
      <c r="J109" s="64"/>
      <c r="K109" s="62"/>
      <c r="L109" s="62"/>
      <c r="M109" s="62"/>
      <c r="N109" s="62"/>
      <c r="O109" s="91"/>
      <c r="P109" s="62"/>
      <c r="Q109" s="89"/>
      <c r="R109" s="87"/>
      <c r="U109" s="27"/>
      <c r="V109" s="5"/>
    </row>
    <row r="110" spans="1:22" x14ac:dyDescent="0.25">
      <c r="A110" s="32"/>
      <c r="B110" s="69"/>
      <c r="C110" s="68"/>
      <c r="D110" s="52"/>
      <c r="E110" s="25"/>
      <c r="F110" s="39" t="s">
        <v>36</v>
      </c>
      <c r="G110" s="29">
        <f>SUM(Q100:Q102)</f>
        <v>1903</v>
      </c>
      <c r="H110" s="90" t="s">
        <v>5</v>
      </c>
      <c r="I110" s="90"/>
      <c r="J110" s="64"/>
      <c r="K110" s="62"/>
      <c r="L110" s="62"/>
      <c r="M110" s="62"/>
      <c r="N110" s="62"/>
      <c r="O110" s="91"/>
      <c r="P110" s="62"/>
      <c r="Q110" s="89"/>
      <c r="R110" s="87"/>
      <c r="U110" s="27"/>
      <c r="V110" s="5"/>
    </row>
    <row r="111" spans="1:22" x14ac:dyDescent="0.25">
      <c r="A111" s="32"/>
      <c r="B111" s="69"/>
      <c r="C111" s="68"/>
      <c r="D111" s="52"/>
      <c r="E111" s="25"/>
      <c r="F111" s="39" t="s">
        <v>37</v>
      </c>
      <c r="G111" s="29">
        <f>SUM(Q103:Q104)</f>
        <v>1963</v>
      </c>
      <c r="H111" s="90" t="s">
        <v>4</v>
      </c>
      <c r="I111" s="90"/>
      <c r="J111" s="64"/>
      <c r="K111" s="62"/>
      <c r="L111" s="62"/>
      <c r="M111" s="62"/>
      <c r="N111" s="62"/>
      <c r="O111" s="91"/>
      <c r="P111" s="62"/>
      <c r="Q111" s="89"/>
      <c r="R111" s="87"/>
      <c r="U111" s="27"/>
      <c r="V111" s="5"/>
    </row>
    <row r="112" spans="1:22" x14ac:dyDescent="0.25">
      <c r="F112" s="39" t="s">
        <v>38</v>
      </c>
      <c r="G112" s="29">
        <f>SUM(Q105:Q107)</f>
        <v>2208</v>
      </c>
      <c r="H112" s="90" t="s">
        <v>3</v>
      </c>
      <c r="I112" s="90"/>
      <c r="Q112" s="31"/>
      <c r="R112" s="88"/>
    </row>
    <row r="113" spans="1:21" x14ac:dyDescent="0.25">
      <c r="F113" s="40" t="s">
        <v>46</v>
      </c>
      <c r="G113" s="29">
        <f>SUM(Q97:Q99)</f>
        <v>2705</v>
      </c>
      <c r="H113" s="90" t="s">
        <v>2</v>
      </c>
      <c r="I113" s="90"/>
      <c r="Q113" s="31"/>
      <c r="R113" s="88"/>
    </row>
    <row r="114" spans="1:21" x14ac:dyDescent="0.25">
      <c r="F114" s="40" t="s">
        <v>49</v>
      </c>
      <c r="G114" s="29">
        <f>SUM(Q94:Q96)</f>
        <v>3821</v>
      </c>
      <c r="H114" s="90" t="s">
        <v>1</v>
      </c>
      <c r="I114" s="90"/>
    </row>
    <row r="115" spans="1:2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21" ht="73.5" customHeight="1" x14ac:dyDescent="0.25">
      <c r="A116" s="100" t="s">
        <v>117</v>
      </c>
      <c r="B116" s="99"/>
      <c r="C116" s="99"/>
      <c r="D116" s="99"/>
      <c r="E116" s="99"/>
      <c r="F116" s="99"/>
      <c r="G116" s="99"/>
      <c r="H116" s="99"/>
      <c r="I116" s="99"/>
      <c r="J116" s="18"/>
      <c r="K116" s="11"/>
      <c r="L116" s="11"/>
      <c r="M116" s="11"/>
      <c r="N116" s="11"/>
      <c r="O116" s="30"/>
      <c r="P116" s="11"/>
      <c r="Q116" s="11"/>
    </row>
    <row r="117" spans="1:21" ht="31.5" customHeight="1" x14ac:dyDescent="0.25">
      <c r="A117" s="11"/>
      <c r="B117" s="11"/>
      <c r="C117" s="11"/>
      <c r="D117" s="13"/>
      <c r="E117" s="11"/>
      <c r="F117" s="11"/>
      <c r="G117" s="11"/>
      <c r="H117" s="11"/>
      <c r="I117" s="11"/>
      <c r="J117" s="18"/>
      <c r="K117" s="11"/>
      <c r="L117" s="11"/>
      <c r="M117" s="11"/>
      <c r="N117" s="11"/>
      <c r="O117" s="30"/>
      <c r="P117" s="11"/>
      <c r="Q117" s="11"/>
      <c r="U117" s="27"/>
    </row>
    <row r="118" spans="1:21" s="93" customFormat="1" ht="25.5" customHeight="1" x14ac:dyDescent="0.25">
      <c r="A118" s="92"/>
      <c r="B118" s="96" t="s">
        <v>40</v>
      </c>
      <c r="C118" s="96"/>
      <c r="D118" s="96"/>
      <c r="E118" s="96" t="s">
        <v>41</v>
      </c>
      <c r="F118" s="96"/>
      <c r="G118" s="96"/>
      <c r="H118" s="97" t="s">
        <v>48</v>
      </c>
      <c r="I118" s="97"/>
      <c r="J118" s="92"/>
      <c r="O118" s="94"/>
      <c r="R118" s="95"/>
      <c r="U118" s="94"/>
    </row>
    <row r="119" spans="1:21" ht="25.5" customHeight="1" x14ac:dyDescent="0.25">
      <c r="B119" s="98" t="s">
        <v>34</v>
      </c>
      <c r="C119" s="98"/>
      <c r="D119" s="98"/>
      <c r="E119" s="98">
        <f>G23+G54+G83+G110</f>
        <v>11830</v>
      </c>
      <c r="F119" s="98"/>
      <c r="G119" s="98"/>
      <c r="H119" s="98" t="s">
        <v>54</v>
      </c>
      <c r="I119" s="98"/>
    </row>
    <row r="120" spans="1:21" ht="25.5" customHeight="1" x14ac:dyDescent="0.25">
      <c r="A120" s="70"/>
      <c r="B120" s="98" t="s">
        <v>35</v>
      </c>
      <c r="C120" s="98"/>
      <c r="D120" s="98"/>
      <c r="E120" s="98">
        <f>G24+G55+G84+G111</f>
        <v>12175</v>
      </c>
      <c r="F120" s="98"/>
      <c r="G120" s="98"/>
      <c r="H120" s="98" t="s">
        <v>53</v>
      </c>
      <c r="I120" s="98"/>
    </row>
    <row r="121" spans="1:21" ht="25.5" customHeight="1" x14ac:dyDescent="0.25">
      <c r="A121" s="70"/>
      <c r="B121" s="98" t="s">
        <v>44</v>
      </c>
      <c r="C121" s="98"/>
      <c r="D121" s="98"/>
      <c r="E121" s="98">
        <f>G25+G56+G85+G112</f>
        <v>7661</v>
      </c>
      <c r="F121" s="98"/>
      <c r="G121" s="98"/>
      <c r="H121" s="98" t="s">
        <v>118</v>
      </c>
      <c r="I121" s="98"/>
    </row>
    <row r="122" spans="1:21" ht="25.5" customHeight="1" x14ac:dyDescent="0.25">
      <c r="A122" s="70"/>
      <c r="B122" s="98" t="s">
        <v>50</v>
      </c>
      <c r="C122" s="98"/>
      <c r="D122" s="98"/>
      <c r="E122" s="98">
        <f>G27+G58+G87+G114</f>
        <v>19617</v>
      </c>
      <c r="F122" s="98"/>
      <c r="G122" s="98"/>
      <c r="H122" s="98" t="s">
        <v>51</v>
      </c>
      <c r="I122" s="98"/>
    </row>
    <row r="123" spans="1:21" ht="25.5" customHeight="1" x14ac:dyDescent="0.25">
      <c r="A123" s="70"/>
      <c r="B123" s="98" t="s">
        <v>45</v>
      </c>
      <c r="C123" s="98"/>
      <c r="D123" s="98"/>
      <c r="E123" s="98">
        <f>G26+G57+G86+G113</f>
        <v>14291</v>
      </c>
      <c r="F123" s="98"/>
      <c r="G123" s="98"/>
      <c r="H123" s="98" t="s">
        <v>52</v>
      </c>
      <c r="I123" s="98"/>
    </row>
  </sheetData>
  <mergeCells count="72">
    <mergeCell ref="H123:I123"/>
    <mergeCell ref="B123:D123"/>
    <mergeCell ref="B118:D118"/>
    <mergeCell ref="E118:G118"/>
    <mergeCell ref="E119:G119"/>
    <mergeCell ref="E120:G120"/>
    <mergeCell ref="E121:G121"/>
    <mergeCell ref="E122:G122"/>
    <mergeCell ref="E123:G123"/>
    <mergeCell ref="H114:I114"/>
    <mergeCell ref="B119:D119"/>
    <mergeCell ref="B120:D120"/>
    <mergeCell ref="B121:D121"/>
    <mergeCell ref="B122:D122"/>
    <mergeCell ref="H119:I119"/>
    <mergeCell ref="H120:I120"/>
    <mergeCell ref="H121:I121"/>
    <mergeCell ref="H122:I122"/>
    <mergeCell ref="H109:I109"/>
    <mergeCell ref="H110:I110"/>
    <mergeCell ref="H111:I111"/>
    <mergeCell ref="H112:I112"/>
    <mergeCell ref="H113:I113"/>
    <mergeCell ref="H27:I27"/>
    <mergeCell ref="H53:I53"/>
    <mergeCell ref="H54:I54"/>
    <mergeCell ref="H55:I55"/>
    <mergeCell ref="H56:I56"/>
    <mergeCell ref="H22:I22"/>
    <mergeCell ref="H23:I23"/>
    <mergeCell ref="H24:I24"/>
    <mergeCell ref="H25:I25"/>
    <mergeCell ref="H26:I26"/>
    <mergeCell ref="B56:C56"/>
    <mergeCell ref="A61:Q61"/>
    <mergeCell ref="K92:L92"/>
    <mergeCell ref="H118:I118"/>
    <mergeCell ref="A116:I116"/>
    <mergeCell ref="H57:I57"/>
    <mergeCell ref="H58:I58"/>
    <mergeCell ref="H82:I82"/>
    <mergeCell ref="H83:I83"/>
    <mergeCell ref="H84:I84"/>
    <mergeCell ref="H85:I85"/>
    <mergeCell ref="H86:I86"/>
    <mergeCell ref="H87:I87"/>
    <mergeCell ref="K64:L64"/>
    <mergeCell ref="M64:N64"/>
    <mergeCell ref="O64:P64"/>
    <mergeCell ref="A89:Q89"/>
    <mergeCell ref="M92:N92"/>
    <mergeCell ref="O92:P92"/>
    <mergeCell ref="G92:H92"/>
    <mergeCell ref="I92:J92"/>
    <mergeCell ref="G64:H64"/>
    <mergeCell ref="I64:J64"/>
    <mergeCell ref="A1:Q1"/>
    <mergeCell ref="A29:Q29"/>
    <mergeCell ref="A31:B31"/>
    <mergeCell ref="G33:H33"/>
    <mergeCell ref="I33:J33"/>
    <mergeCell ref="K33:L33"/>
    <mergeCell ref="M33:N33"/>
    <mergeCell ref="O33:P33"/>
    <mergeCell ref="G5:H5"/>
    <mergeCell ref="I5:J5"/>
    <mergeCell ref="K5:L5"/>
    <mergeCell ref="M5:N5"/>
    <mergeCell ref="O5:P5"/>
    <mergeCell ref="A3:B3"/>
    <mergeCell ref="B27:C27"/>
    <mergeCell ref="B28:C28"/>
  </mergeCells>
  <pageMargins left="0.25" right="0.25" top="0.75" bottom="0.75" header="0.3" footer="0.3"/>
  <pageSetup paperSize="9" scale="98" fitToHeight="0" orientation="landscape" r:id="rId1"/>
  <rowBreaks count="4" manualBreakCount="4">
    <brk id="28" max="16383" man="1"/>
    <brk id="60" max="16383" man="1"/>
    <brk id="88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všetci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Rastislav</dc:creator>
  <cp:lastModifiedBy>Riaditeľ</cp:lastModifiedBy>
  <cp:lastPrinted>2019-10-04T10:28:39Z</cp:lastPrinted>
  <dcterms:created xsi:type="dcterms:W3CDTF">2016-09-30T14:00:14Z</dcterms:created>
  <dcterms:modified xsi:type="dcterms:W3CDTF">2019-10-04T12:06:07Z</dcterms:modified>
</cp:coreProperties>
</file>